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activeTab="0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" sheetId="7" r:id="rId7"/>
    <sheet name="ONCO" sheetId="8" r:id="rId8"/>
    <sheet name="POSTT" sheetId="9" r:id="rId9"/>
    <sheet name="SCLEROZ" sheetId="10" r:id="rId10"/>
    <sheet name="MUCOV" sheetId="11" r:id="rId11"/>
  </sheets>
  <definedNames/>
  <calcPr fullCalcOnLoad="1"/>
</workbook>
</file>

<file path=xl/sharedStrings.xml><?xml version="1.0" encoding="utf-8"?>
<sst xmlns="http://schemas.openxmlformats.org/spreadsheetml/2006/main" count="857" uniqueCount="127">
  <si>
    <t>Nr.crt.</t>
  </si>
  <si>
    <t>Denumirea unitatii</t>
  </si>
  <si>
    <t>Lista A</t>
  </si>
  <si>
    <t>Lista B</t>
  </si>
  <si>
    <t>Lista C1</t>
  </si>
  <si>
    <t>Lista C3</t>
  </si>
  <si>
    <t>G 4 CNAS</t>
  </si>
  <si>
    <t>G7 CNAS</t>
  </si>
  <si>
    <t>G 31A CNAS</t>
  </si>
  <si>
    <t>G 31B CNAS</t>
  </si>
  <si>
    <t>G31ECNAS</t>
  </si>
  <si>
    <t>G22CNAS</t>
  </si>
  <si>
    <t>G31D CNAS</t>
  </si>
  <si>
    <t>G31FCNAS</t>
  </si>
  <si>
    <t>TOTAL  BOLI LICITATE</t>
  </si>
  <si>
    <t xml:space="preserve">Total consum unice fara boli licitate 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</si>
  <si>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</si>
  <si>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</si>
  <si>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</si>
  <si>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</si>
  <si>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</si>
  <si>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</si>
  <si>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</si>
  <si>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</si>
  <si>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SIMERIA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</si>
  <si>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</si>
  <si>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</si>
  <si>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</si>
  <si>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</si>
  <si>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</si>
  <si>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</si>
  <si>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</si>
  <si>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</si>
  <si>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</si>
  <si>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</si>
  <si>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</si>
  <si>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</si>
  <si>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</si>
  <si>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</si>
  <si>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</si>
  <si>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CELLA ZARNESCU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</si>
  <si>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</si>
  <si>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</si>
  <si>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</si>
  <si>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</si>
  <si>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</si>
  <si>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</si>
  <si>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</si>
  <si>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</si>
  <si>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</si>
  <si>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</si>
  <si>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</si>
  <si>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</si>
  <si>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</si>
  <si>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</si>
  <si>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</si>
  <si>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</si>
  <si>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</si>
  <si>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</si>
  <si>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</si>
  <si>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</si>
  <si>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</si>
  <si>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</si>
  <si>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</si>
  <si>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Consum MUCOVISCIDOZA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</si>
  <si>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</si>
  <si>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</si>
  <si>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</si>
  <si>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</si>
  <si>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</si>
  <si>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</si>
  <si>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</si>
  <si>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</si>
  <si>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</si>
  <si>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</si>
  <si>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</si>
  <si>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</si>
  <si>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</si>
  <si>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</si>
  <si>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</si>
  <si>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</si>
  <si>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</si>
  <si>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</si>
  <si>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</si>
  <si>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</si>
  <si>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</si>
  <si>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</si>
  <si>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</si>
  <si>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</si>
  <si>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</si>
  <si>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</si>
  <si>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</si>
  <si>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</si>
  <si>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</si>
  <si>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</si>
  <si>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</si>
  <si>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</si>
  <si>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</si>
  <si>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</si>
  <si>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</si>
  <si>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</si>
  <si>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</si>
  <si>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 xml:space="preserve"> </t>
  </si>
  <si>
    <t>LOTUS PHARMA</t>
  </si>
  <si>
    <t>ECOFARMACIA NETWORK</t>
  </si>
  <si>
    <t>36</t>
  </si>
  <si>
    <t>G31CCNAS</t>
  </si>
  <si>
    <t>SANOMAX</t>
  </si>
  <si>
    <t>37</t>
  </si>
  <si>
    <t>Total consum unice</t>
  </si>
  <si>
    <t>KINCSOPHARM</t>
  </si>
  <si>
    <t>KAMILLA PLUS</t>
  </si>
  <si>
    <t>38</t>
  </si>
  <si>
    <t>Lista D</t>
  </si>
  <si>
    <t xml:space="preserve">Consum COST VOLUM  </t>
  </si>
  <si>
    <t>SITUATIA CONSUMULUI DE MEDICAMENTE IN LUNA MAI 2016</t>
  </si>
  <si>
    <t>TOTAL CONSUM PE FARMACII MAI</t>
  </si>
  <si>
    <t>SITUATIA CONSUMULUI DE MEDICAMENTE PENTRU PENSIONARI PANA LA 700 LEI MAI 2016</t>
  </si>
  <si>
    <t>SITUATIA CONSUMULUI DE MEDICAMENTE PENTRU DIABET   LUNA MAI 2016</t>
  </si>
  <si>
    <t>SITUATIA CONSUMULUI DE MEDICAMENTE PENTRU INSULINE LUNA MAI 2016</t>
  </si>
  <si>
    <t>SITUATIA CONSUMULUI DE MEDICAMENTE LA  DIABET SI INSULINE MAI 2016</t>
  </si>
  <si>
    <t>SITUATIA CONSUMULUI LA TESTE PENTRU LUNA MAI 2016</t>
  </si>
  <si>
    <t>SITUATIA CONSUMULUI DE MEDICAMENTE PENTRU COST VOLUM  LUNA MAI 2016</t>
  </si>
  <si>
    <t>SITUATIA CONSUMULUI DE MEDICAMENTE PENTRU ONCOLOGIE  LUNA MAI 2016</t>
  </si>
  <si>
    <t>SITUATIA CONSUMULUI DE MEDICAMENTE LA STARI POSTTRANSPLANT MAI 2016</t>
  </si>
  <si>
    <t>SITUATIA CONSUMULUI DE MEDICAMENTE PENTRU SCLEROZA   LUNA MAI 2016</t>
  </si>
  <si>
    <t>SITUATIA CONSUMULUI DE MEDICAMENTE LA STARI MUCOVISCIDOZA MAI 2016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</si>
</sst>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7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3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4" fontId="13" fillId="0" borderId="4" xfId="0" applyNumberFormat="1" applyFont="1" applyBorder="1" applyAlignment="1">
      <alignment/>
    </xf>
    <xf numFmtId="4" fontId="8" fillId="2" borderId="5" xfId="0" applyNumberFormat="1" applyFont="1" applyFill="1" applyBorder="1" applyAlignment="1">
      <alignment horizontal="left"/>
    </xf>
    <xf numFmtId="4" fontId="8" fillId="2" borderId="6" xfId="0" applyNumberFormat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4" fontId="8" fillId="2" borderId="8" xfId="0" applyNumberFormat="1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4" fontId="2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8" fillId="2" borderId="12" xfId="0" applyNumberFormat="1" applyFont="1" applyFill="1" applyBorder="1" applyAlignment="1">
      <alignment horizontal="left"/>
    </xf>
    <xf numFmtId="4" fontId="12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" fontId="8" fillId="2" borderId="15" xfId="0" applyNumberFormat="1" applyFont="1" applyFill="1" applyBorder="1" applyAlignment="1">
      <alignment horizontal="left"/>
    </xf>
    <xf numFmtId="4" fontId="15" fillId="0" borderId="15" xfId="0" applyNumberFormat="1" applyFont="1" applyBorder="1" applyAlignment="1">
      <alignment/>
    </xf>
    <xf numFmtId="4" fontId="15" fillId="0" borderId="16" xfId="0" applyNumberFormat="1" applyFont="1" applyBorder="1" applyAlignment="1">
      <alignment/>
    </xf>
    <xf numFmtId="4" fontId="16" fillId="0" borderId="16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12" fillId="0" borderId="18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Border="1" applyAlignment="1">
      <alignment/>
    </xf>
    <xf numFmtId="4" fontId="16" fillId="0" borderId="20" xfId="0" applyNumberFormat="1" applyFont="1" applyBorder="1" applyAlignment="1">
      <alignment/>
    </xf>
    <xf numFmtId="4" fontId="13" fillId="0" borderId="21" xfId="0" applyNumberFormat="1" applyFont="1" applyBorder="1" applyAlignment="1">
      <alignment/>
    </xf>
    <xf numFmtId="4" fontId="13" fillId="0" borderId="22" xfId="0" applyNumberFormat="1" applyFont="1" applyBorder="1" applyAlignment="1">
      <alignment/>
    </xf>
    <xf numFmtId="4" fontId="13" fillId="0" borderId="23" xfId="0" applyNumberFormat="1" applyFont="1" applyBorder="1" applyAlignment="1">
      <alignment/>
    </xf>
    <xf numFmtId="4" fontId="13" fillId="2" borderId="4" xfId="0" applyNumberFormat="1" applyFont="1" applyFill="1" applyBorder="1" applyAlignment="1">
      <alignment/>
    </xf>
    <xf numFmtId="4" fontId="13" fillId="2" borderId="7" xfId="0" applyNumberFormat="1" applyFont="1" applyFill="1" applyBorder="1" applyAlignment="1">
      <alignment/>
    </xf>
    <xf numFmtId="4" fontId="13" fillId="2" borderId="11" xfId="0" applyNumberFormat="1" applyFont="1" applyFill="1" applyBorder="1" applyAlignment="1">
      <alignment/>
    </xf>
    <xf numFmtId="4" fontId="14" fillId="0" borderId="24" xfId="0" applyNumberFormat="1" applyFont="1" applyBorder="1" applyAlignment="1">
      <alignment/>
    </xf>
    <xf numFmtId="4" fontId="14" fillId="0" borderId="25" xfId="0" applyNumberFormat="1" applyFont="1" applyBorder="1" applyAlignment="1">
      <alignment/>
    </xf>
    <xf numFmtId="4" fontId="14" fillId="0" borderId="26" xfId="0" applyNumberFormat="1" applyFont="1" applyBorder="1" applyAlignment="1">
      <alignment/>
    </xf>
    <xf numFmtId="4" fontId="15" fillId="0" borderId="4" xfId="0" applyNumberFormat="1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28" xfId="0" applyNumberFormat="1" applyFont="1" applyBorder="1" applyAlignment="1">
      <alignment/>
    </xf>
    <xf numFmtId="4" fontId="12" fillId="0" borderId="29" xfId="0" applyNumberFormat="1" applyFont="1" applyBorder="1" applyAlignment="1">
      <alignment/>
    </xf>
    <xf numFmtId="4" fontId="15" fillId="0" borderId="3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1"/>
  <sheetViews>
    <sheetView tabSelected="1" workbookViewId="0" topLeftCell="A28">
      <selection activeCell="B42" sqref="B42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00390625" style="0" bestFit="1" customWidth="1"/>
    <col min="6" max="6" width="17.8515625" style="0" bestFit="1" customWidth="1"/>
    <col min="7" max="7" width="15.421875" style="0" customWidth="1"/>
    <col min="8" max="8" width="15.28125" style="18" bestFit="1" customWidth="1"/>
    <col min="9" max="9" width="12.140625" style="0" customWidth="1"/>
    <col min="10" max="10" width="14.28125" style="0" bestFit="1" customWidth="1"/>
    <col min="11" max="12" width="15.57421875" style="0" bestFit="1" customWidth="1"/>
    <col min="13" max="14" width="13.8515625" style="0" bestFit="1" customWidth="1"/>
    <col min="15" max="15" width="17.00390625" style="0" bestFit="1" customWidth="1"/>
    <col min="16" max="16" width="16.8515625" style="0" customWidth="1"/>
    <col min="17" max="17" width="15.57421875" style="0" bestFit="1" customWidth="1"/>
    <col min="18" max="18" width="18.00390625" style="0" bestFit="1" customWidth="1"/>
    <col min="19" max="19" width="18.00390625" style="13" bestFit="1" customWidth="1"/>
    <col min="20" max="20" width="17.8515625" style="0" bestFit="1" customWidth="1"/>
  </cols>
  <sheetData>
    <row r="1" spans="2:20" ht="16.5" thickBot="1">
      <c r="B1" s="20" t="s">
        <v>115</v>
      </c>
      <c r="C1" s="21"/>
      <c r="D1" s="21"/>
      <c r="E1" s="21"/>
      <c r="F1" s="22"/>
      <c r="G1" s="22"/>
      <c r="H1" s="23"/>
      <c r="I1" s="21"/>
      <c r="J1" s="21"/>
      <c r="K1" s="21"/>
      <c r="L1" s="21"/>
      <c r="M1" s="21"/>
      <c r="N1" s="21"/>
      <c r="O1" s="21"/>
      <c r="P1" s="21"/>
      <c r="Q1" s="21"/>
      <c r="R1" s="24"/>
      <c r="S1" s="25"/>
      <c r="T1" s="26"/>
    </row>
    <row r="2" spans="1:20" ht="48" thickBot="1">
      <c r="A2" s="70" t="s">
        <v>0</v>
      </c>
      <c r="B2" s="65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113</v>
      </c>
      <c r="H2" s="57" t="s">
        <v>6</v>
      </c>
      <c r="I2" s="56" t="s">
        <v>7</v>
      </c>
      <c r="J2" s="56" t="s">
        <v>8</v>
      </c>
      <c r="K2" s="56" t="s">
        <v>9</v>
      </c>
      <c r="L2" s="56" t="s">
        <v>10</v>
      </c>
      <c r="M2" s="56" t="s">
        <v>11</v>
      </c>
      <c r="N2" s="56" t="s">
        <v>12</v>
      </c>
      <c r="O2" s="56" t="s">
        <v>13</v>
      </c>
      <c r="P2" s="66" t="s">
        <v>106</v>
      </c>
      <c r="Q2" s="83" t="s">
        <v>14</v>
      </c>
      <c r="R2" s="84" t="s">
        <v>109</v>
      </c>
      <c r="S2" s="85" t="s">
        <v>15</v>
      </c>
      <c r="T2" s="85" t="s">
        <v>116</v>
      </c>
    </row>
    <row r="3" spans="1:20" ht="16.5" thickBot="1">
      <c r="A3" s="63">
        <v>1</v>
      </c>
      <c r="B3" s="61" t="s">
        <v>16</v>
      </c>
      <c r="C3" s="58">
        <v>35887.34</v>
      </c>
      <c r="D3" s="58">
        <v>33671.57</v>
      </c>
      <c r="E3" s="98">
        <v>48791.91</v>
      </c>
      <c r="F3" s="58">
        <v>1905.83</v>
      </c>
      <c r="G3" s="58">
        <v>3360.29</v>
      </c>
      <c r="H3" s="59">
        <v>5129.98</v>
      </c>
      <c r="I3" s="58"/>
      <c r="J3" s="58">
        <v>3913.1</v>
      </c>
      <c r="K3" s="58">
        <v>19515.6</v>
      </c>
      <c r="L3" s="58"/>
      <c r="M3" s="58"/>
      <c r="N3" s="58">
        <v>7806.24</v>
      </c>
      <c r="O3" s="58">
        <v>12685.14</v>
      </c>
      <c r="P3" s="80"/>
      <c r="Q3" s="88">
        <f>H3+I3+J3+K3+L3+M3+N3+O3+P3</f>
        <v>49050.06</v>
      </c>
      <c r="R3" s="91">
        <f aca="true" t="shared" si="0" ref="R3:R40">C3+D3+E3+F3+G3+Q3</f>
        <v>172667</v>
      </c>
      <c r="S3" s="94">
        <f>R3-Q3</f>
        <v>123616.94</v>
      </c>
      <c r="T3" s="60">
        <f>R3+PENS!E7+DIABET!C6+INS!C4+MIXT!E6+TESTE!C7+TESTE!D7+'COST VOLUM'!C6+ONCO!C6+POSTT!C6+SCLEROZ!C6+MUCOV!C6</f>
        <v>300982.82999999996</v>
      </c>
    </row>
    <row r="4" spans="1:20" ht="16.5" thickBot="1">
      <c r="A4" s="64">
        <v>2</v>
      </c>
      <c r="B4" s="62" t="s">
        <v>17</v>
      </c>
      <c r="C4" s="27">
        <v>16570.31</v>
      </c>
      <c r="D4" s="27">
        <v>17426.09</v>
      </c>
      <c r="E4" s="99">
        <v>12254.45</v>
      </c>
      <c r="F4" s="27">
        <v>840.13</v>
      </c>
      <c r="G4" s="27">
        <v>2136.14</v>
      </c>
      <c r="H4" s="28"/>
      <c r="I4" s="27"/>
      <c r="J4" s="27"/>
      <c r="K4" s="27"/>
      <c r="L4" s="27"/>
      <c r="M4" s="27"/>
      <c r="N4" s="27"/>
      <c r="O4" s="27"/>
      <c r="P4" s="81"/>
      <c r="Q4" s="89">
        <f aca="true" t="shared" si="1" ref="Q4:Q39">H4+I4+J4+K4+L4+M4+N4+O4+P4</f>
        <v>0</v>
      </c>
      <c r="R4" s="92">
        <f t="shared" si="0"/>
        <v>49227.12</v>
      </c>
      <c r="S4" s="95">
        <f aca="true" t="shared" si="2" ref="S4:S39">R4-Q4</f>
        <v>49227.12</v>
      </c>
      <c r="T4" s="60">
        <f>R4+PENS!E8+DIABET!C7+INS!C5+MIXT!E7+TESTE!C8+TESTE!D8+'COST VOLUM'!C7+ONCO!C7+POSTT!C7+SCLEROZ!C7+MUCOV!C7</f>
        <v>83946.84</v>
      </c>
    </row>
    <row r="5" spans="1:20" ht="16.5" thickBot="1">
      <c r="A5" s="64">
        <v>3</v>
      </c>
      <c r="B5" s="62" t="s">
        <v>18</v>
      </c>
      <c r="C5" s="27">
        <v>36125.1</v>
      </c>
      <c r="D5" s="27">
        <v>31342.23</v>
      </c>
      <c r="E5" s="99">
        <v>15228.74</v>
      </c>
      <c r="F5" s="27">
        <v>8796.74</v>
      </c>
      <c r="G5" s="27">
        <v>3523.67</v>
      </c>
      <c r="H5" s="28"/>
      <c r="I5" s="27"/>
      <c r="J5" s="27"/>
      <c r="K5" s="27"/>
      <c r="L5" s="27"/>
      <c r="M5" s="27"/>
      <c r="N5" s="27"/>
      <c r="O5" s="27"/>
      <c r="P5" s="81"/>
      <c r="Q5" s="89">
        <f t="shared" si="1"/>
        <v>0</v>
      </c>
      <c r="R5" s="92">
        <f t="shared" si="0"/>
        <v>95016.48000000001</v>
      </c>
      <c r="S5" s="95">
        <f t="shared" si="2"/>
        <v>95016.48000000001</v>
      </c>
      <c r="T5" s="60">
        <f>R5+PENS!E9+DIABET!C8+INS!C6+MIXT!E8+TESTE!C9+TESTE!D9+'COST VOLUM'!C8+ONCO!C8+POSTT!C8+SCLEROZ!C8+MUCOV!C8</f>
        <v>110179.08</v>
      </c>
    </row>
    <row r="6" spans="1:20" ht="16.5" thickBot="1">
      <c r="A6" s="64">
        <v>4</v>
      </c>
      <c r="B6" s="62" t="s">
        <v>19</v>
      </c>
      <c r="C6" s="27">
        <v>13056.78</v>
      </c>
      <c r="D6" s="27">
        <v>15079.54</v>
      </c>
      <c r="E6" s="99">
        <v>12362.98</v>
      </c>
      <c r="F6" s="27">
        <v>1568.27</v>
      </c>
      <c r="G6" s="27">
        <v>1253.19</v>
      </c>
      <c r="H6" s="28"/>
      <c r="I6" s="27"/>
      <c r="J6" s="27"/>
      <c r="K6" s="27"/>
      <c r="L6" s="27"/>
      <c r="M6" s="27"/>
      <c r="N6" s="27"/>
      <c r="O6" s="27"/>
      <c r="P6" s="81"/>
      <c r="Q6" s="89">
        <f t="shared" si="1"/>
        <v>0</v>
      </c>
      <c r="R6" s="92">
        <f t="shared" si="0"/>
        <v>43320.76</v>
      </c>
      <c r="S6" s="95">
        <f t="shared" si="2"/>
        <v>43320.76</v>
      </c>
      <c r="T6" s="60">
        <f>R6+PENS!E10+DIABET!C9+INS!C7+MIXT!E9+TESTE!C10+TESTE!D10+'COST VOLUM'!C9+ONCO!C9+POSTT!C9+SCLEROZ!C9+MUCOV!C9</f>
        <v>52953.08</v>
      </c>
    </row>
    <row r="7" spans="1:20" ht="16.5" thickBot="1">
      <c r="A7" s="64">
        <v>5</v>
      </c>
      <c r="B7" s="62" t="s">
        <v>20</v>
      </c>
      <c r="C7" s="27">
        <v>14427.43</v>
      </c>
      <c r="D7" s="27">
        <v>12644.86</v>
      </c>
      <c r="E7" s="99">
        <v>9064.69</v>
      </c>
      <c r="F7" s="27">
        <v>956.21</v>
      </c>
      <c r="G7" s="27">
        <v>1447.28</v>
      </c>
      <c r="H7" s="28"/>
      <c r="I7" s="27"/>
      <c r="J7" s="27"/>
      <c r="K7" s="27"/>
      <c r="L7" s="27"/>
      <c r="M7" s="27"/>
      <c r="N7" s="27"/>
      <c r="O7" s="27"/>
      <c r="P7" s="81"/>
      <c r="Q7" s="89">
        <f t="shared" si="1"/>
        <v>0</v>
      </c>
      <c r="R7" s="92">
        <f t="shared" si="0"/>
        <v>38540.47</v>
      </c>
      <c r="S7" s="95">
        <f t="shared" si="2"/>
        <v>38540.47</v>
      </c>
      <c r="T7" s="60">
        <f>R7+PENS!E11+DIABET!C10+INS!C8+MIXT!E10+TESTE!C11+TESTE!D11+'COST VOLUM'!C10+ONCO!C10+POSTT!C10+SCLEROZ!C10+MUCOV!C10</f>
        <v>43265.93</v>
      </c>
    </row>
    <row r="8" spans="1:20" ht="16.5" thickBot="1">
      <c r="A8" s="64">
        <v>6</v>
      </c>
      <c r="B8" s="62" t="s">
        <v>21</v>
      </c>
      <c r="C8" s="27">
        <v>12764.67</v>
      </c>
      <c r="D8" s="27">
        <v>11343.11</v>
      </c>
      <c r="E8" s="99">
        <v>12726.58</v>
      </c>
      <c r="F8" s="27">
        <v>802.66</v>
      </c>
      <c r="G8" s="27">
        <v>2410.7</v>
      </c>
      <c r="H8" s="28"/>
      <c r="I8" s="27"/>
      <c r="J8" s="27"/>
      <c r="K8" s="27"/>
      <c r="L8" s="27"/>
      <c r="M8" s="27"/>
      <c r="N8" s="27"/>
      <c r="O8" s="27"/>
      <c r="P8" s="81"/>
      <c r="Q8" s="89">
        <f t="shared" si="1"/>
        <v>0</v>
      </c>
      <c r="R8" s="92">
        <f t="shared" si="0"/>
        <v>40047.72</v>
      </c>
      <c r="S8" s="95">
        <f t="shared" si="2"/>
        <v>40047.72</v>
      </c>
      <c r="T8" s="60">
        <f>R8+PENS!E12+DIABET!C11+INS!C9+MIXT!E11+TESTE!C12+TESTE!D12+'COST VOLUM'!C11+ONCO!C11+POSTT!C11+SCLEROZ!C11+MUCOV!C11</f>
        <v>47796.29000000001</v>
      </c>
    </row>
    <row r="9" spans="1:20" ht="16.5" thickBot="1">
      <c r="A9" s="64">
        <v>7</v>
      </c>
      <c r="B9" s="62" t="s">
        <v>22</v>
      </c>
      <c r="C9" s="27">
        <v>21734.87</v>
      </c>
      <c r="D9" s="27">
        <v>22241.17</v>
      </c>
      <c r="E9" s="99">
        <v>40355.75</v>
      </c>
      <c r="F9" s="27">
        <v>1817.51</v>
      </c>
      <c r="G9" s="27">
        <v>3388.23</v>
      </c>
      <c r="H9" s="28">
        <v>11993.87</v>
      </c>
      <c r="I9" s="27"/>
      <c r="J9" s="27"/>
      <c r="K9" s="27"/>
      <c r="L9" s="27"/>
      <c r="M9" s="27"/>
      <c r="N9" s="27">
        <v>3903.12</v>
      </c>
      <c r="O9" s="27"/>
      <c r="P9" s="81"/>
      <c r="Q9" s="89">
        <f t="shared" si="1"/>
        <v>15896.990000000002</v>
      </c>
      <c r="R9" s="92">
        <f t="shared" si="0"/>
        <v>105434.51999999999</v>
      </c>
      <c r="S9" s="95">
        <f t="shared" si="2"/>
        <v>89537.52999999998</v>
      </c>
      <c r="T9" s="60">
        <f>R9+PENS!E13+DIABET!C12+INS!C10+MIXT!E12+TESTE!C13+TESTE!D13+'COST VOLUM'!C12+ONCO!C12+POSTT!C12+SCLEROZ!C12+MUCOV!C12</f>
        <v>140647.59999999998</v>
      </c>
    </row>
    <row r="10" spans="1:20" ht="16.5" thickBot="1">
      <c r="A10" s="64">
        <v>8</v>
      </c>
      <c r="B10" s="62" t="s">
        <v>23</v>
      </c>
      <c r="C10" s="27">
        <v>47050.2</v>
      </c>
      <c r="D10" s="27">
        <v>43252.9</v>
      </c>
      <c r="E10" s="99">
        <v>132698.36</v>
      </c>
      <c r="F10" s="27">
        <v>4569.77</v>
      </c>
      <c r="G10" s="27">
        <v>6490.28</v>
      </c>
      <c r="H10" s="28">
        <v>13745.28</v>
      </c>
      <c r="I10" s="27"/>
      <c r="J10" s="27">
        <v>7826.2</v>
      </c>
      <c r="K10" s="27">
        <v>15632.44</v>
      </c>
      <c r="L10" s="27"/>
      <c r="M10" s="27"/>
      <c r="N10" s="27"/>
      <c r="O10" s="27"/>
      <c r="P10" s="81"/>
      <c r="Q10" s="89">
        <f t="shared" si="1"/>
        <v>37203.92</v>
      </c>
      <c r="R10" s="92">
        <f t="shared" si="0"/>
        <v>271265.43</v>
      </c>
      <c r="S10" s="95">
        <f t="shared" si="2"/>
        <v>234061.51</v>
      </c>
      <c r="T10" s="60">
        <f>R10+PENS!E14+DIABET!C13+INS!C11+MIXT!E13+TESTE!C14+TESTE!D14+'COST VOLUM'!C13+ONCO!C13+POSTT!C13+SCLEROZ!C13+MUCOV!C13</f>
        <v>329241.3299999999</v>
      </c>
    </row>
    <row r="11" spans="1:20" ht="16.5" thickBot="1">
      <c r="A11" s="64">
        <v>9</v>
      </c>
      <c r="B11" s="62" t="s">
        <v>24</v>
      </c>
      <c r="C11" s="27">
        <v>49754.28</v>
      </c>
      <c r="D11" s="27">
        <v>46042.73</v>
      </c>
      <c r="E11" s="99">
        <v>47831.3</v>
      </c>
      <c r="F11" s="27">
        <v>3449.67</v>
      </c>
      <c r="G11" s="27">
        <v>6689.75</v>
      </c>
      <c r="H11" s="28">
        <v>5618.61</v>
      </c>
      <c r="I11" s="27"/>
      <c r="J11" s="27">
        <v>5869.65</v>
      </c>
      <c r="K11" s="27"/>
      <c r="L11" s="27"/>
      <c r="M11" s="27"/>
      <c r="N11" s="27">
        <v>3913.1</v>
      </c>
      <c r="O11" s="27"/>
      <c r="P11" s="81"/>
      <c r="Q11" s="89">
        <f t="shared" si="1"/>
        <v>15401.359999999999</v>
      </c>
      <c r="R11" s="92">
        <f t="shared" si="0"/>
        <v>169169.09</v>
      </c>
      <c r="S11" s="95">
        <f t="shared" si="2"/>
        <v>153767.73</v>
      </c>
      <c r="T11" s="60">
        <f>R11+PENS!E15+DIABET!C14+INS!C12+MIXT!E14+TESTE!C15+TESTE!D15+'COST VOLUM'!C14+ONCO!C14+POSTT!C14+SCLEROZ!C14+MUCOV!C14</f>
        <v>206495.37000000002</v>
      </c>
    </row>
    <row r="12" spans="1:20" ht="16.5" thickBot="1">
      <c r="A12" s="64">
        <v>10</v>
      </c>
      <c r="B12" s="62" t="s">
        <v>25</v>
      </c>
      <c r="C12" s="27">
        <v>12501.96</v>
      </c>
      <c r="D12" s="27">
        <v>38026.61</v>
      </c>
      <c r="E12" s="99">
        <v>52325.25</v>
      </c>
      <c r="F12" s="27">
        <v>589.97</v>
      </c>
      <c r="G12" s="27">
        <v>1584.34</v>
      </c>
      <c r="H12" s="28">
        <v>26823.55</v>
      </c>
      <c r="I12" s="27"/>
      <c r="J12" s="27">
        <v>3913.1</v>
      </c>
      <c r="K12" s="27">
        <v>19157.22</v>
      </c>
      <c r="L12" s="27"/>
      <c r="M12" s="27">
        <v>3222.5</v>
      </c>
      <c r="N12" s="27">
        <v>3903.12</v>
      </c>
      <c r="O12" s="27"/>
      <c r="P12" s="81"/>
      <c r="Q12" s="89">
        <f t="shared" si="1"/>
        <v>57019.49</v>
      </c>
      <c r="R12" s="92">
        <f t="shared" si="0"/>
        <v>162047.62</v>
      </c>
      <c r="S12" s="95">
        <f t="shared" si="2"/>
        <v>105028.13</v>
      </c>
      <c r="T12" s="60">
        <f>R12+PENS!E16+DIABET!C15+INS!C13+MIXT!E15+TESTE!C16+TESTE!D16+'COST VOLUM'!C15+ONCO!C15+POSTT!C15+SCLEROZ!C15+MUCOV!C15</f>
        <v>389591.15</v>
      </c>
    </row>
    <row r="13" spans="1:20" ht="16.5" thickBot="1">
      <c r="A13" s="64">
        <v>11</v>
      </c>
      <c r="B13" s="62" t="s">
        <v>26</v>
      </c>
      <c r="C13" s="27">
        <v>18170.96</v>
      </c>
      <c r="D13" s="29">
        <v>18224.23</v>
      </c>
      <c r="E13" s="99">
        <v>15177.1</v>
      </c>
      <c r="F13" s="27">
        <v>1330.28</v>
      </c>
      <c r="G13" s="27">
        <v>2379.75</v>
      </c>
      <c r="H13" s="28"/>
      <c r="I13" s="27"/>
      <c r="J13" s="27"/>
      <c r="K13" s="27"/>
      <c r="L13" s="27"/>
      <c r="M13" s="27"/>
      <c r="N13" s="27"/>
      <c r="O13" s="27"/>
      <c r="P13" s="81"/>
      <c r="Q13" s="89">
        <f t="shared" si="1"/>
        <v>0</v>
      </c>
      <c r="R13" s="92">
        <f t="shared" si="0"/>
        <v>55282.32</v>
      </c>
      <c r="S13" s="95">
        <f t="shared" si="2"/>
        <v>55282.32</v>
      </c>
      <c r="T13" s="60">
        <f>R13+PENS!E17+DIABET!C16+INS!C14+MIXT!E16+TESTE!C17+TESTE!D17+'COST VOLUM'!C16+ONCO!C16+POSTT!C16+SCLEROZ!C16+MUCOV!C16</f>
        <v>88252.40999999999</v>
      </c>
    </row>
    <row r="14" spans="1:20" ht="16.5" thickBot="1">
      <c r="A14" s="64">
        <v>12</v>
      </c>
      <c r="B14" s="62" t="s">
        <v>27</v>
      </c>
      <c r="C14" s="27">
        <v>85411.33</v>
      </c>
      <c r="D14" s="27">
        <v>73676.58</v>
      </c>
      <c r="E14" s="99">
        <v>43572.62</v>
      </c>
      <c r="F14" s="27">
        <v>4831.34</v>
      </c>
      <c r="G14" s="27">
        <v>10768.48</v>
      </c>
      <c r="H14" s="28"/>
      <c r="I14" s="27"/>
      <c r="J14" s="27"/>
      <c r="K14" s="27">
        <v>7816.22</v>
      </c>
      <c r="L14" s="27">
        <v>2908.05</v>
      </c>
      <c r="M14" s="27">
        <v>3913.1</v>
      </c>
      <c r="N14" s="27">
        <v>15652.4</v>
      </c>
      <c r="O14" s="27"/>
      <c r="P14" s="81"/>
      <c r="Q14" s="89">
        <f t="shared" si="1"/>
        <v>30289.77</v>
      </c>
      <c r="R14" s="92">
        <f t="shared" si="0"/>
        <v>248550.12</v>
      </c>
      <c r="S14" s="95">
        <f t="shared" si="2"/>
        <v>218260.35</v>
      </c>
      <c r="T14" s="60">
        <f>R14+PENS!E18+DIABET!C17+INS!C15+MIXT!E17+TESTE!C18+TESTE!D18+'COST VOLUM'!C17+ONCO!C17+POSTT!C17+SCLEROZ!C17+MUCOV!C17</f>
        <v>367413.2099999999</v>
      </c>
    </row>
    <row r="15" spans="1:20" ht="16.5" thickBot="1">
      <c r="A15" s="64">
        <v>13</v>
      </c>
      <c r="B15" s="62" t="s">
        <v>28</v>
      </c>
      <c r="C15" s="27">
        <v>29773.32</v>
      </c>
      <c r="D15" s="27">
        <v>32564.16</v>
      </c>
      <c r="E15" s="99">
        <v>19493.86</v>
      </c>
      <c r="F15" s="27">
        <v>1955.4</v>
      </c>
      <c r="G15" s="27">
        <v>3978.87</v>
      </c>
      <c r="H15" s="28"/>
      <c r="I15" s="27"/>
      <c r="J15" s="27"/>
      <c r="K15" s="27"/>
      <c r="L15" s="27"/>
      <c r="M15" s="27"/>
      <c r="N15" s="27"/>
      <c r="O15" s="27"/>
      <c r="P15" s="81"/>
      <c r="Q15" s="89">
        <f t="shared" si="1"/>
        <v>0</v>
      </c>
      <c r="R15" s="92">
        <f t="shared" si="0"/>
        <v>87765.60999999999</v>
      </c>
      <c r="S15" s="95">
        <f t="shared" si="2"/>
        <v>87765.60999999999</v>
      </c>
      <c r="T15" s="60">
        <f>R15+PENS!E19+DIABET!C18+INS!C16+MIXT!E18+TESTE!C19+TESTE!D19+'COST VOLUM'!C18+ONCO!C18+POSTT!C18+SCLEROZ!C18+MUCOV!C18</f>
        <v>127879.64999999998</v>
      </c>
    </row>
    <row r="16" spans="1:58" ht="16.5" thickBot="1">
      <c r="A16" s="64">
        <v>14</v>
      </c>
      <c r="B16" s="62" t="s">
        <v>29</v>
      </c>
      <c r="C16" s="27">
        <v>23646.34</v>
      </c>
      <c r="D16" s="27">
        <v>11580.42</v>
      </c>
      <c r="E16" s="99">
        <v>4973.72</v>
      </c>
      <c r="F16" s="27">
        <v>954.09</v>
      </c>
      <c r="G16" s="27">
        <v>1657.25</v>
      </c>
      <c r="H16" s="28"/>
      <c r="I16" s="27"/>
      <c r="J16" s="27"/>
      <c r="K16" s="27"/>
      <c r="L16" s="27"/>
      <c r="M16" s="27"/>
      <c r="N16" s="27"/>
      <c r="O16" s="27"/>
      <c r="P16" s="81"/>
      <c r="Q16" s="89">
        <f t="shared" si="1"/>
        <v>0</v>
      </c>
      <c r="R16" s="92">
        <f t="shared" si="0"/>
        <v>42811.82</v>
      </c>
      <c r="S16" s="95">
        <f t="shared" si="2"/>
        <v>42811.82</v>
      </c>
      <c r="T16" s="60">
        <f>R16+PENS!E20+DIABET!C19+INS!C17+MIXT!E19+TESTE!C20+TESTE!D20+'COST VOLUM'!C19+ONCO!C19+POSTT!C19+SCLEROZ!C19+MUCOV!C19</f>
        <v>56619</v>
      </c>
      <c r="U16" s="12"/>
      <c r="V16" s="12"/>
      <c r="W16" s="12" t="s">
        <v>102</v>
      </c>
      <c r="X16" s="12"/>
      <c r="Y16" s="12"/>
      <c r="Z16" s="12"/>
      <c r="AA16" s="12"/>
      <c r="AB16" s="12"/>
      <c r="AC16" s="12"/>
      <c r="AD16" s="12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20" ht="16.5" thickBot="1">
      <c r="A17" s="64">
        <v>15</v>
      </c>
      <c r="B17" s="62" t="s">
        <v>30</v>
      </c>
      <c r="C17" s="27">
        <v>47756.41</v>
      </c>
      <c r="D17" s="27">
        <v>26535.53</v>
      </c>
      <c r="E17" s="99">
        <v>38718.89</v>
      </c>
      <c r="F17" s="27">
        <v>3175.88</v>
      </c>
      <c r="G17" s="27">
        <v>3512.54</v>
      </c>
      <c r="H17" s="28"/>
      <c r="I17" s="27"/>
      <c r="J17" s="27"/>
      <c r="K17" s="27"/>
      <c r="L17" s="27"/>
      <c r="M17" s="27"/>
      <c r="N17" s="27"/>
      <c r="O17" s="27"/>
      <c r="P17" s="81"/>
      <c r="Q17" s="89">
        <f t="shared" si="1"/>
        <v>0</v>
      </c>
      <c r="R17" s="92">
        <f t="shared" si="0"/>
        <v>119699.25</v>
      </c>
      <c r="S17" s="95">
        <f t="shared" si="2"/>
        <v>119699.25</v>
      </c>
      <c r="T17" s="60">
        <f>R17+PENS!E21+DIABET!C20+INS!C18+MIXT!E20+TESTE!C21+TESTE!D21+'COST VOLUM'!C20+ONCO!C20+POSTT!C20+SCLEROZ!C20+MUCOV!C20</f>
        <v>167045.05000000002</v>
      </c>
    </row>
    <row r="18" spans="1:20" ht="16.5" thickBot="1">
      <c r="A18" s="64">
        <v>16</v>
      </c>
      <c r="B18" s="62" t="s">
        <v>31</v>
      </c>
      <c r="C18" s="27">
        <v>19527.97</v>
      </c>
      <c r="D18" s="27">
        <v>15459.2</v>
      </c>
      <c r="E18" s="99">
        <v>9792.76</v>
      </c>
      <c r="F18" s="27">
        <v>1784.38</v>
      </c>
      <c r="G18" s="27">
        <v>2457.42</v>
      </c>
      <c r="H18" s="30">
        <v>1843.41</v>
      </c>
      <c r="I18" s="27"/>
      <c r="J18" s="27"/>
      <c r="K18" s="27"/>
      <c r="L18" s="27"/>
      <c r="M18" s="27"/>
      <c r="N18" s="27"/>
      <c r="O18" s="27"/>
      <c r="P18" s="81"/>
      <c r="Q18" s="89">
        <f t="shared" si="1"/>
        <v>1843.41</v>
      </c>
      <c r="R18" s="92">
        <f t="shared" si="0"/>
        <v>50865.14</v>
      </c>
      <c r="S18" s="95">
        <f t="shared" si="2"/>
        <v>49021.729999999996</v>
      </c>
      <c r="T18" s="60">
        <f>R18+PENS!E22+DIABET!C21+INS!C19+MIXT!E21+TESTE!C22+TESTE!D22+'COST VOLUM'!C21+ONCO!C21+POSTT!C21+SCLEROZ!C21+MUCOV!C21</f>
        <v>59493.6</v>
      </c>
    </row>
    <row r="19" spans="1:20" ht="16.5" thickBot="1">
      <c r="A19" s="64">
        <v>17</v>
      </c>
      <c r="B19" s="62" t="s">
        <v>32</v>
      </c>
      <c r="C19" s="27">
        <v>6474.06</v>
      </c>
      <c r="D19" s="27">
        <v>2782.11</v>
      </c>
      <c r="E19" s="99">
        <v>12104.92</v>
      </c>
      <c r="F19" s="27">
        <v>303.36</v>
      </c>
      <c r="G19" s="27">
        <v>228.82</v>
      </c>
      <c r="H19" s="28"/>
      <c r="I19" s="27"/>
      <c r="J19" s="27"/>
      <c r="K19" s="27"/>
      <c r="L19" s="27"/>
      <c r="M19" s="27"/>
      <c r="N19" s="27"/>
      <c r="O19" s="27"/>
      <c r="P19" s="81"/>
      <c r="Q19" s="89">
        <f t="shared" si="1"/>
        <v>0</v>
      </c>
      <c r="R19" s="92">
        <f t="shared" si="0"/>
        <v>21893.27</v>
      </c>
      <c r="S19" s="95">
        <f t="shared" si="2"/>
        <v>21893.27</v>
      </c>
      <c r="T19" s="60">
        <f>R19+PENS!E23+DIABET!C22+INS!C20+MIXT!E22+TESTE!C23+TESTE!D23+'COST VOLUM'!C22+ONCO!C22+POSTT!C22+SCLEROZ!C22+MUCOV!C22</f>
        <v>23625.079999999998</v>
      </c>
    </row>
    <row r="20" spans="1:20" ht="16.5" thickBot="1">
      <c r="A20" s="64">
        <v>18</v>
      </c>
      <c r="B20" s="62" t="s">
        <v>33</v>
      </c>
      <c r="C20" s="27">
        <v>3902.63</v>
      </c>
      <c r="D20" s="27">
        <v>2162.43</v>
      </c>
      <c r="E20" s="99">
        <v>1123.88</v>
      </c>
      <c r="F20" s="27">
        <v>271.29</v>
      </c>
      <c r="G20" s="27">
        <v>348.44</v>
      </c>
      <c r="H20" s="28"/>
      <c r="I20" s="27"/>
      <c r="J20" s="27"/>
      <c r="K20" s="27"/>
      <c r="L20" s="27"/>
      <c r="M20" s="27"/>
      <c r="N20" s="27"/>
      <c r="O20" s="27"/>
      <c r="P20" s="81"/>
      <c r="Q20" s="89">
        <f t="shared" si="1"/>
        <v>0</v>
      </c>
      <c r="R20" s="92">
        <f t="shared" si="0"/>
        <v>7808.669999999999</v>
      </c>
      <c r="S20" s="95">
        <f t="shared" si="2"/>
        <v>7808.669999999999</v>
      </c>
      <c r="T20" s="60">
        <f>R20+PENS!E24+DIABET!C23+INS!C21+MIXT!E23+TESTE!C24+TESTE!D24+'COST VOLUM'!C23+ONCO!C23+POSTT!C23+SCLEROZ!C23+MUCOV!C23</f>
        <v>9795.019999999999</v>
      </c>
    </row>
    <row r="21" spans="1:20" ht="16.5" thickBot="1">
      <c r="A21" s="64">
        <v>19</v>
      </c>
      <c r="B21" s="62" t="s">
        <v>34</v>
      </c>
      <c r="C21" s="27">
        <v>13088.36</v>
      </c>
      <c r="D21" s="27">
        <v>9590.88</v>
      </c>
      <c r="E21" s="99">
        <v>4688.14</v>
      </c>
      <c r="F21" s="27">
        <v>1527.12</v>
      </c>
      <c r="G21" s="27">
        <v>1905.13</v>
      </c>
      <c r="H21" s="28"/>
      <c r="I21" s="27"/>
      <c r="J21" s="27"/>
      <c r="K21" s="27"/>
      <c r="L21" s="27"/>
      <c r="M21" s="27"/>
      <c r="N21" s="27"/>
      <c r="O21" s="27"/>
      <c r="P21" s="81"/>
      <c r="Q21" s="89">
        <f t="shared" si="1"/>
        <v>0</v>
      </c>
      <c r="R21" s="92">
        <f t="shared" si="0"/>
        <v>30799.629999999997</v>
      </c>
      <c r="S21" s="95">
        <f t="shared" si="2"/>
        <v>30799.629999999997</v>
      </c>
      <c r="T21" s="60">
        <f>R21+PENS!E25+DIABET!C24+INS!C22+MIXT!E24+TESTE!C25+TESTE!D25+'COST VOLUM'!C24+ONCO!C24+POSTT!C24+SCLEROZ!C24+MUCOV!C24</f>
        <v>33334.75</v>
      </c>
    </row>
    <row r="22" spans="1:20" ht="16.5" thickBot="1">
      <c r="A22" s="64">
        <v>20</v>
      </c>
      <c r="B22" s="62" t="s">
        <v>35</v>
      </c>
      <c r="C22" s="27">
        <v>23758</v>
      </c>
      <c r="D22" s="27">
        <v>17966.24</v>
      </c>
      <c r="E22" s="99">
        <v>10232.27</v>
      </c>
      <c r="F22" s="27">
        <v>826.63</v>
      </c>
      <c r="G22" s="27">
        <v>3396.62</v>
      </c>
      <c r="H22" s="28">
        <v>1713.41</v>
      </c>
      <c r="I22" s="27"/>
      <c r="J22" s="27"/>
      <c r="K22" s="27"/>
      <c r="L22" s="27"/>
      <c r="M22" s="27"/>
      <c r="N22" s="27"/>
      <c r="O22" s="27"/>
      <c r="P22" s="81"/>
      <c r="Q22" s="89">
        <f t="shared" si="1"/>
        <v>1713.41</v>
      </c>
      <c r="R22" s="92">
        <f t="shared" si="0"/>
        <v>57893.17000000001</v>
      </c>
      <c r="S22" s="95">
        <f t="shared" si="2"/>
        <v>56179.76000000001</v>
      </c>
      <c r="T22" s="60">
        <f>R22+PENS!E26+DIABET!C25+INS!C23+MIXT!E25+TESTE!C26+TESTE!D26+'COST VOLUM'!C25+ONCO!C25+POSTT!C25+SCLEROZ!C25+MUCOV!C25</f>
        <v>88846.57000000002</v>
      </c>
    </row>
    <row r="23" spans="1:20" ht="16.5" thickBot="1">
      <c r="A23" s="64">
        <v>21</v>
      </c>
      <c r="B23" s="62" t="s">
        <v>36</v>
      </c>
      <c r="C23" s="27">
        <v>44811.05</v>
      </c>
      <c r="D23" s="27">
        <v>31780.99</v>
      </c>
      <c r="E23" s="99">
        <v>21981.1</v>
      </c>
      <c r="F23" s="27">
        <v>11107.05</v>
      </c>
      <c r="G23" s="27">
        <v>5733.71</v>
      </c>
      <c r="H23" s="28"/>
      <c r="I23" s="27"/>
      <c r="J23" s="27"/>
      <c r="K23" s="27"/>
      <c r="L23" s="27"/>
      <c r="M23" s="27"/>
      <c r="N23" s="27"/>
      <c r="O23" s="27"/>
      <c r="P23" s="81"/>
      <c r="Q23" s="89">
        <f t="shared" si="1"/>
        <v>0</v>
      </c>
      <c r="R23" s="92">
        <f t="shared" si="0"/>
        <v>115413.90000000002</v>
      </c>
      <c r="S23" s="95">
        <f t="shared" si="2"/>
        <v>115413.90000000002</v>
      </c>
      <c r="T23" s="60">
        <f>R23+PENS!E27+DIABET!C26+INS!C24+MIXT!E26+TESTE!C27+TESTE!D27+'COST VOLUM'!C26+ONCO!C26+POSTT!C26+SCLEROZ!C26+MUCOV!C26</f>
        <v>146096.18000000002</v>
      </c>
    </row>
    <row r="24" spans="1:20" ht="16.5" thickBot="1">
      <c r="A24" s="64">
        <v>22</v>
      </c>
      <c r="B24" s="62" t="s">
        <v>37</v>
      </c>
      <c r="C24" s="27">
        <v>11151.8</v>
      </c>
      <c r="D24" s="27">
        <v>5979.53</v>
      </c>
      <c r="E24" s="99">
        <v>3913.94</v>
      </c>
      <c r="F24" s="27">
        <v>754.75</v>
      </c>
      <c r="G24" s="27">
        <v>875.26</v>
      </c>
      <c r="H24" s="28"/>
      <c r="I24" s="27"/>
      <c r="J24" s="27"/>
      <c r="K24" s="27"/>
      <c r="L24" s="27"/>
      <c r="M24" s="27"/>
      <c r="N24" s="27"/>
      <c r="O24" s="27"/>
      <c r="P24" s="81"/>
      <c r="Q24" s="89">
        <f t="shared" si="1"/>
        <v>0</v>
      </c>
      <c r="R24" s="92">
        <f t="shared" si="0"/>
        <v>22675.279999999995</v>
      </c>
      <c r="S24" s="95">
        <f t="shared" si="2"/>
        <v>22675.279999999995</v>
      </c>
      <c r="T24" s="60">
        <f>R24+PENS!E28+DIABET!C27+INS!C25+MIXT!E27+TESTE!C28+TESTE!D28+'COST VOLUM'!C27+ONCO!C27+POSTT!C27+SCLEROZ!C27+MUCOV!C27</f>
        <v>28039.809999999994</v>
      </c>
    </row>
    <row r="25" spans="1:20" ht="16.5" thickBot="1">
      <c r="A25" s="64">
        <v>23</v>
      </c>
      <c r="B25" s="62" t="s">
        <v>38</v>
      </c>
      <c r="C25" s="27">
        <v>21638.08</v>
      </c>
      <c r="D25" s="27">
        <v>12786.56</v>
      </c>
      <c r="E25" s="99">
        <v>10030.16</v>
      </c>
      <c r="F25" s="27">
        <v>2104.74</v>
      </c>
      <c r="G25" s="27">
        <v>1433.6</v>
      </c>
      <c r="H25" s="28"/>
      <c r="I25" s="27"/>
      <c r="J25" s="27"/>
      <c r="K25" s="27"/>
      <c r="L25" s="27"/>
      <c r="M25" s="27"/>
      <c r="N25" s="27"/>
      <c r="O25" s="27"/>
      <c r="P25" s="81"/>
      <c r="Q25" s="89">
        <f t="shared" si="1"/>
        <v>0</v>
      </c>
      <c r="R25" s="92">
        <f t="shared" si="0"/>
        <v>47993.14</v>
      </c>
      <c r="S25" s="95">
        <f t="shared" si="2"/>
        <v>47993.14</v>
      </c>
      <c r="T25" s="60">
        <f>R25+PENS!E29+DIABET!C28+INS!C26+MIXT!E28+TESTE!C29+TESTE!D29+'COST VOLUM'!C28+ONCO!C28+POSTT!C28+SCLEROZ!C28+MUCOV!C28</f>
        <v>57626.049999999996</v>
      </c>
    </row>
    <row r="26" spans="1:20" ht="16.5" thickBot="1">
      <c r="A26" s="64">
        <v>24</v>
      </c>
      <c r="B26" s="62" t="s">
        <v>39</v>
      </c>
      <c r="C26" s="27">
        <v>57659.37</v>
      </c>
      <c r="D26" s="27">
        <v>70368.89</v>
      </c>
      <c r="E26" s="99">
        <v>109223.12</v>
      </c>
      <c r="F26" s="27">
        <v>4050.56</v>
      </c>
      <c r="G26" s="27">
        <v>7727.99</v>
      </c>
      <c r="H26" s="28">
        <v>3426.8</v>
      </c>
      <c r="I26" s="27"/>
      <c r="J26" s="27">
        <v>15652.4</v>
      </c>
      <c r="K26" s="27">
        <v>62617.9</v>
      </c>
      <c r="L26" s="27"/>
      <c r="M26" s="27">
        <v>7170.92</v>
      </c>
      <c r="N26" s="27">
        <v>35197.94</v>
      </c>
      <c r="O26" s="27">
        <v>46957.2</v>
      </c>
      <c r="P26" s="81">
        <v>3913.1</v>
      </c>
      <c r="Q26" s="89">
        <f t="shared" si="1"/>
        <v>174936.26</v>
      </c>
      <c r="R26" s="92">
        <f t="shared" si="0"/>
        <v>423966.19</v>
      </c>
      <c r="S26" s="95">
        <f t="shared" si="2"/>
        <v>249029.93</v>
      </c>
      <c r="T26" s="60">
        <f>R26+PENS!E30+DIABET!C29+INS!C27+MIXT!E29+TESTE!C30+TESTE!D30+'COST VOLUM'!C29+ONCO!C29+POSTT!C29+SCLEROZ!C29+MUCOV!C29</f>
        <v>546993.3400000001</v>
      </c>
    </row>
    <row r="27" spans="1:20" ht="16.5" thickBot="1">
      <c r="A27" s="64">
        <v>25</v>
      </c>
      <c r="B27" s="62" t="s">
        <v>40</v>
      </c>
      <c r="C27" s="27">
        <v>1445.76</v>
      </c>
      <c r="D27" s="27">
        <v>1209.87</v>
      </c>
      <c r="E27" s="99">
        <v>113.89</v>
      </c>
      <c r="F27" s="27">
        <v>42.27</v>
      </c>
      <c r="G27" s="27">
        <v>547.45</v>
      </c>
      <c r="H27" s="28"/>
      <c r="I27" s="27"/>
      <c r="J27" s="27"/>
      <c r="K27" s="27"/>
      <c r="L27" s="27"/>
      <c r="M27" s="27"/>
      <c r="N27" s="27"/>
      <c r="O27" s="27"/>
      <c r="P27" s="81"/>
      <c r="Q27" s="89">
        <f t="shared" si="1"/>
        <v>0</v>
      </c>
      <c r="R27" s="92">
        <f t="shared" si="0"/>
        <v>3359.24</v>
      </c>
      <c r="S27" s="95">
        <f t="shared" si="2"/>
        <v>3359.24</v>
      </c>
      <c r="T27" s="60">
        <f>R27+PENS!E31+DIABET!C30+INS!C28+MIXT!E30+TESTE!C31+TESTE!D31+'COST VOLUM'!C30+ONCO!C30+POSTT!C30+SCLEROZ!C30+MUCOV!C30</f>
        <v>3370.33</v>
      </c>
    </row>
    <row r="28" spans="1:20" ht="16.5" thickBot="1">
      <c r="A28" s="64">
        <v>26</v>
      </c>
      <c r="B28" s="62" t="s">
        <v>41</v>
      </c>
      <c r="C28" s="27">
        <v>5081</v>
      </c>
      <c r="D28" s="27">
        <v>4692.53</v>
      </c>
      <c r="E28" s="99">
        <v>10261.61</v>
      </c>
      <c r="F28" s="27">
        <v>270.85</v>
      </c>
      <c r="G28" s="27">
        <v>844.92</v>
      </c>
      <c r="H28" s="28"/>
      <c r="I28" s="27"/>
      <c r="J28" s="27"/>
      <c r="K28" s="27"/>
      <c r="L28" s="27"/>
      <c r="M28" s="27"/>
      <c r="N28" s="27">
        <v>3988.47</v>
      </c>
      <c r="O28" s="27"/>
      <c r="P28" s="81"/>
      <c r="Q28" s="89">
        <f t="shared" si="1"/>
        <v>3988.47</v>
      </c>
      <c r="R28" s="92">
        <f t="shared" si="0"/>
        <v>25139.379999999997</v>
      </c>
      <c r="S28" s="95">
        <f t="shared" si="2"/>
        <v>21150.909999999996</v>
      </c>
      <c r="T28" s="60">
        <f>R28+PENS!E32+DIABET!C31+INS!C29+MIXT!E31+TESTE!C32+TESTE!D32+'COST VOLUM'!C31+ONCO!C31+POSTT!C31+SCLEROZ!C31+MUCOV!C31</f>
        <v>88715.56999999999</v>
      </c>
    </row>
    <row r="29" spans="1:20" ht="16.5" thickBot="1">
      <c r="A29" s="64">
        <v>27</v>
      </c>
      <c r="B29" s="62" t="s">
        <v>42</v>
      </c>
      <c r="C29" s="27">
        <v>24567.23</v>
      </c>
      <c r="D29" s="27">
        <v>20530.08</v>
      </c>
      <c r="E29" s="99">
        <v>7389.18</v>
      </c>
      <c r="F29" s="27">
        <v>2835.12</v>
      </c>
      <c r="G29" s="27">
        <v>3180.75</v>
      </c>
      <c r="H29" s="28"/>
      <c r="I29" s="27"/>
      <c r="J29" s="27"/>
      <c r="K29" s="27"/>
      <c r="L29" s="27"/>
      <c r="M29" s="27"/>
      <c r="N29" s="27"/>
      <c r="O29" s="27"/>
      <c r="P29" s="81"/>
      <c r="Q29" s="89">
        <f t="shared" si="1"/>
        <v>0</v>
      </c>
      <c r="R29" s="92">
        <f t="shared" si="0"/>
        <v>58502.36</v>
      </c>
      <c r="S29" s="95">
        <f t="shared" si="2"/>
        <v>58502.36</v>
      </c>
      <c r="T29" s="60">
        <f>R29+PENS!E33+DIABET!C32+INS!C30+MIXT!E32+TESTE!C33+TESTE!D33+'COST VOLUM'!C32+ONCO!C32+POSTT!C32+SCLEROZ!C32+MUCOV!C32</f>
        <v>72480.26</v>
      </c>
    </row>
    <row r="30" spans="1:20" ht="16.5" thickBot="1">
      <c r="A30" s="64">
        <v>28</v>
      </c>
      <c r="B30" s="62" t="s">
        <v>43</v>
      </c>
      <c r="C30" s="27">
        <v>5854.95</v>
      </c>
      <c r="D30" s="27">
        <v>3313.92</v>
      </c>
      <c r="E30" s="99">
        <v>9599.55</v>
      </c>
      <c r="F30" s="27">
        <v>428.25</v>
      </c>
      <c r="G30" s="27">
        <v>543.63</v>
      </c>
      <c r="H30" s="28"/>
      <c r="I30" s="27"/>
      <c r="J30" s="27"/>
      <c r="K30" s="27"/>
      <c r="L30" s="27"/>
      <c r="M30" s="27"/>
      <c r="N30" s="27"/>
      <c r="O30" s="27"/>
      <c r="P30" s="81"/>
      <c r="Q30" s="89">
        <f t="shared" si="1"/>
        <v>0</v>
      </c>
      <c r="R30" s="92">
        <f t="shared" si="0"/>
        <v>19740.3</v>
      </c>
      <c r="S30" s="95">
        <f t="shared" si="2"/>
        <v>19740.3</v>
      </c>
      <c r="T30" s="60">
        <f>R30+PENS!E34+DIABET!C33+INS!C31+MIXT!E33+TESTE!C34+TESTE!D34+'COST VOLUM'!C33+ONCO!C33+POSTT!C33+SCLEROZ!C33+MUCOV!C33</f>
        <v>23918.48</v>
      </c>
    </row>
    <row r="31" spans="1:20" ht="16.5" thickBot="1">
      <c r="A31" s="64">
        <v>29</v>
      </c>
      <c r="B31" s="62" t="s">
        <v>44</v>
      </c>
      <c r="C31" s="27">
        <v>37885.85</v>
      </c>
      <c r="D31" s="27">
        <v>35288.2</v>
      </c>
      <c r="E31" s="99">
        <v>19573.52</v>
      </c>
      <c r="F31" s="27">
        <v>2860.96</v>
      </c>
      <c r="G31" s="27">
        <v>5068.96</v>
      </c>
      <c r="H31" s="28"/>
      <c r="I31" s="27"/>
      <c r="J31" s="27"/>
      <c r="K31" s="27"/>
      <c r="L31" s="27"/>
      <c r="M31" s="27"/>
      <c r="N31" s="27"/>
      <c r="O31" s="27"/>
      <c r="P31" s="81"/>
      <c r="Q31" s="89">
        <f t="shared" si="1"/>
        <v>0</v>
      </c>
      <c r="R31" s="92">
        <f t="shared" si="0"/>
        <v>100677.49</v>
      </c>
      <c r="S31" s="95">
        <f t="shared" si="2"/>
        <v>100677.49</v>
      </c>
      <c r="T31" s="60">
        <f>R31+PENS!E35+DIABET!C34+INS!C32+MIXT!E34+TESTE!C35+TESTE!D35+'COST VOLUM'!C34+ONCO!C34+POSTT!C34+SCLEROZ!C34+MUCOV!C34</f>
        <v>132000.121</v>
      </c>
    </row>
    <row r="32" spans="1:20" ht="16.5" thickBot="1">
      <c r="A32" s="64">
        <v>30</v>
      </c>
      <c r="B32" s="62" t="s">
        <v>45</v>
      </c>
      <c r="C32" s="27">
        <v>32401.2</v>
      </c>
      <c r="D32" s="27">
        <v>27602.98</v>
      </c>
      <c r="E32" s="99">
        <v>10300.85</v>
      </c>
      <c r="F32" s="27">
        <v>3751.96</v>
      </c>
      <c r="G32" s="27">
        <v>4907.91</v>
      </c>
      <c r="H32" s="28">
        <v>1713.41</v>
      </c>
      <c r="I32" s="27"/>
      <c r="J32" s="27"/>
      <c r="K32" s="27"/>
      <c r="L32" s="27"/>
      <c r="M32" s="27">
        <v>4414.99</v>
      </c>
      <c r="N32" s="27"/>
      <c r="O32" s="27"/>
      <c r="P32" s="81"/>
      <c r="Q32" s="89">
        <f t="shared" si="1"/>
        <v>6128.4</v>
      </c>
      <c r="R32" s="92">
        <f t="shared" si="0"/>
        <v>85093.3</v>
      </c>
      <c r="S32" s="95">
        <f t="shared" si="2"/>
        <v>78964.90000000001</v>
      </c>
      <c r="T32" s="60">
        <f>R32+PENS!E36+DIABET!C35+INS!C33+MIXT!E35+TESTE!C36+TESTE!D36+'COST VOLUM'!C35+ONCO!C35+POSTT!C35+SCLEROZ!C35+MUCOV!C35</f>
        <v>99745.51999999999</v>
      </c>
    </row>
    <row r="33" spans="1:20" ht="16.5" thickBot="1">
      <c r="A33" s="64">
        <v>31</v>
      </c>
      <c r="B33" s="62" t="s">
        <v>46</v>
      </c>
      <c r="C33" s="27">
        <v>5426.2</v>
      </c>
      <c r="D33" s="27">
        <v>4886.84</v>
      </c>
      <c r="E33" s="99">
        <v>4302.25</v>
      </c>
      <c r="F33" s="27">
        <v>351.3</v>
      </c>
      <c r="G33" s="27">
        <v>721.42</v>
      </c>
      <c r="H33" s="28"/>
      <c r="I33" s="27"/>
      <c r="J33" s="27"/>
      <c r="K33" s="27"/>
      <c r="L33" s="27"/>
      <c r="M33" s="27"/>
      <c r="N33" s="27"/>
      <c r="O33" s="27"/>
      <c r="P33" s="81"/>
      <c r="Q33" s="89">
        <f t="shared" si="1"/>
        <v>0</v>
      </c>
      <c r="R33" s="92">
        <f t="shared" si="0"/>
        <v>15688.01</v>
      </c>
      <c r="S33" s="95">
        <f t="shared" si="2"/>
        <v>15688.01</v>
      </c>
      <c r="T33" s="60">
        <f>R33+PENS!E37+DIABET!C36+INS!C34+MIXT!E36+TESTE!C37+TESTE!D37+'COST VOLUM'!C36+ONCO!C36+POSTT!C36+SCLEROZ!C36+MUCOV!C36</f>
        <v>36768.130000000005</v>
      </c>
    </row>
    <row r="34" spans="1:20" ht="16.5" thickBot="1">
      <c r="A34" s="64">
        <v>32</v>
      </c>
      <c r="B34" s="62" t="s">
        <v>100</v>
      </c>
      <c r="C34" s="27">
        <v>7591.91</v>
      </c>
      <c r="D34" s="27">
        <v>6658.48</v>
      </c>
      <c r="E34" s="99">
        <v>4243.77</v>
      </c>
      <c r="F34" s="27">
        <v>713.67</v>
      </c>
      <c r="G34" s="27">
        <v>541.1</v>
      </c>
      <c r="H34" s="28"/>
      <c r="I34" s="27"/>
      <c r="J34" s="27"/>
      <c r="K34" s="27"/>
      <c r="L34" s="27"/>
      <c r="M34" s="27"/>
      <c r="N34" s="27"/>
      <c r="O34" s="27"/>
      <c r="P34" s="81"/>
      <c r="Q34" s="89">
        <f t="shared" si="1"/>
        <v>0</v>
      </c>
      <c r="R34" s="92">
        <f t="shared" si="0"/>
        <v>19748.929999999997</v>
      </c>
      <c r="S34" s="95">
        <f t="shared" si="2"/>
        <v>19748.929999999997</v>
      </c>
      <c r="T34" s="60">
        <f>R34+PENS!E38+DIABET!C37+INS!C35+MIXT!E37+TESTE!C38+TESTE!D38+'COST VOLUM'!C37+ONCO!C37+POSTT!C37+SCLEROZ!C37+MUCOV!C37</f>
        <v>21710.95</v>
      </c>
    </row>
    <row r="35" spans="1:20" ht="16.5" thickBot="1">
      <c r="A35" s="64">
        <v>33</v>
      </c>
      <c r="B35" s="62" t="s">
        <v>103</v>
      </c>
      <c r="C35" s="27">
        <v>11664.82</v>
      </c>
      <c r="D35" s="27">
        <v>9588.66</v>
      </c>
      <c r="E35" s="99">
        <v>8720.39</v>
      </c>
      <c r="F35" s="27">
        <v>999.23</v>
      </c>
      <c r="G35" s="27">
        <v>1296.29</v>
      </c>
      <c r="H35" s="28"/>
      <c r="I35" s="27"/>
      <c r="J35" s="27"/>
      <c r="K35" s="27"/>
      <c r="L35" s="27"/>
      <c r="M35" s="27"/>
      <c r="N35" s="27"/>
      <c r="O35" s="27"/>
      <c r="P35" s="81">
        <v>3913.1</v>
      </c>
      <c r="Q35" s="89">
        <f t="shared" si="1"/>
        <v>3913.1</v>
      </c>
      <c r="R35" s="92">
        <f t="shared" si="0"/>
        <v>36182.49</v>
      </c>
      <c r="S35" s="95">
        <f t="shared" si="2"/>
        <v>32269.39</v>
      </c>
      <c r="T35" s="60">
        <f>R35+PENS!E39+DIABET!C38+INS!C36+MIXT!E38+TESTE!C39+TESTE!D39+'COST VOLUM'!C38+ONCO!C38+POSTT!C38+SCLEROZ!C38+MUCOV!C38</f>
        <v>48002.4</v>
      </c>
    </row>
    <row r="36" spans="1:20" ht="16.5" thickBot="1">
      <c r="A36" s="64">
        <v>34</v>
      </c>
      <c r="B36" s="62" t="s">
        <v>104</v>
      </c>
      <c r="C36" s="27">
        <v>21620.87</v>
      </c>
      <c r="D36" s="27">
        <v>22337.54</v>
      </c>
      <c r="E36" s="99">
        <v>10171.35</v>
      </c>
      <c r="F36" s="27">
        <v>1043.9</v>
      </c>
      <c r="G36" s="27">
        <v>2558.45</v>
      </c>
      <c r="H36" s="28"/>
      <c r="I36" s="27"/>
      <c r="J36" s="27"/>
      <c r="K36" s="27"/>
      <c r="L36" s="27"/>
      <c r="M36" s="27"/>
      <c r="N36" s="27"/>
      <c r="O36" s="27"/>
      <c r="P36" s="81"/>
      <c r="Q36" s="89">
        <f t="shared" si="1"/>
        <v>0</v>
      </c>
      <c r="R36" s="92">
        <f t="shared" si="0"/>
        <v>57732.11</v>
      </c>
      <c r="S36" s="95">
        <f t="shared" si="2"/>
        <v>57732.11</v>
      </c>
      <c r="T36" s="60">
        <f>R36+PENS!E40+DIABET!C39+INS!C37+MIXT!E39+TESTE!C40+TESTE!D40+'COST VOLUM'!C39+ONCO!C39+POSTT!C39+SCLEROZ!C39+MUCOV!C39</f>
        <v>113617.63000000002</v>
      </c>
    </row>
    <row r="37" spans="1:20" ht="16.5" thickBot="1">
      <c r="A37" s="64">
        <v>35</v>
      </c>
      <c r="B37" s="62" t="s">
        <v>107</v>
      </c>
      <c r="C37" s="27">
        <v>3343.67</v>
      </c>
      <c r="D37" s="27">
        <v>1436.29</v>
      </c>
      <c r="E37" s="99">
        <v>1203.64</v>
      </c>
      <c r="F37" s="27">
        <v>269.93</v>
      </c>
      <c r="G37" s="27">
        <v>357.12</v>
      </c>
      <c r="H37" s="28"/>
      <c r="I37" s="27"/>
      <c r="J37" s="27"/>
      <c r="K37" s="27"/>
      <c r="L37" s="27"/>
      <c r="M37" s="27"/>
      <c r="N37" s="27"/>
      <c r="O37" s="27"/>
      <c r="P37" s="81"/>
      <c r="Q37" s="89">
        <f t="shared" si="1"/>
        <v>0</v>
      </c>
      <c r="R37" s="92">
        <f t="shared" si="0"/>
        <v>6610.650000000001</v>
      </c>
      <c r="S37" s="95">
        <f t="shared" si="2"/>
        <v>6610.650000000001</v>
      </c>
      <c r="T37" s="60">
        <f>R37+PENS!E41+DIABET!C40+INS!C38+MIXT!E40+TESTE!C41+TESTE!D41+'COST VOLUM'!C40+ONCO!C40+POSTT!C40+SCLEROZ!C40+MUCOV!C40</f>
        <v>8013.160000000001</v>
      </c>
    </row>
    <row r="38" spans="1:20" ht="16.5" thickBot="1">
      <c r="A38" s="64">
        <v>36</v>
      </c>
      <c r="B38" s="62" t="s">
        <v>110</v>
      </c>
      <c r="C38" s="27">
        <v>4381.94</v>
      </c>
      <c r="D38" s="27">
        <v>3781.63</v>
      </c>
      <c r="E38" s="99">
        <v>1285.57</v>
      </c>
      <c r="F38" s="27">
        <v>798.39</v>
      </c>
      <c r="G38" s="27">
        <v>496.51</v>
      </c>
      <c r="H38" s="28"/>
      <c r="I38" s="27"/>
      <c r="J38" s="27"/>
      <c r="K38" s="27"/>
      <c r="L38" s="27"/>
      <c r="M38" s="27"/>
      <c r="N38" s="27"/>
      <c r="O38" s="27"/>
      <c r="P38" s="81"/>
      <c r="Q38" s="89">
        <f t="shared" si="1"/>
        <v>0</v>
      </c>
      <c r="R38" s="92">
        <f t="shared" si="0"/>
        <v>10744.039999999999</v>
      </c>
      <c r="S38" s="95">
        <f t="shared" si="2"/>
        <v>10744.039999999999</v>
      </c>
      <c r="T38" s="60">
        <f>R38+PENS!E42+DIABET!C41+INS!C39+MIXT!E41+TESTE!C42+TESTE!D42+'COST VOLUM'!C41+ONCO!C41+POSTT!C41+SCLEROZ!C41+MUCOV!C41</f>
        <v>12264.4</v>
      </c>
    </row>
    <row r="39" spans="1:20" ht="16.5" thickBot="1">
      <c r="A39" s="71">
        <v>37</v>
      </c>
      <c r="B39" s="72" t="s">
        <v>111</v>
      </c>
      <c r="C39" s="73">
        <v>6138.2</v>
      </c>
      <c r="D39" s="73">
        <v>3908.37</v>
      </c>
      <c r="E39" s="100">
        <v>5173.81</v>
      </c>
      <c r="F39" s="73">
        <v>68.55</v>
      </c>
      <c r="G39" s="73">
        <v>270.14</v>
      </c>
      <c r="H39" s="74"/>
      <c r="I39" s="73"/>
      <c r="J39" s="73"/>
      <c r="K39" s="73"/>
      <c r="L39" s="73"/>
      <c r="M39" s="73"/>
      <c r="N39" s="73"/>
      <c r="O39" s="73"/>
      <c r="P39" s="82"/>
      <c r="Q39" s="90">
        <f t="shared" si="1"/>
        <v>0</v>
      </c>
      <c r="R39" s="93">
        <f t="shared" si="0"/>
        <v>15559.07</v>
      </c>
      <c r="S39" s="96">
        <f t="shared" si="2"/>
        <v>15559.07</v>
      </c>
      <c r="T39" s="60">
        <f>R39+PENS!E43+DIABET!C42+INS!C40+MIXT!E42+TESTE!C43+TESTE!D43+'COST VOLUM'!C42+ONCO!C42+POSTT!C42+SCLEROZ!C42+MUCOV!C42</f>
        <v>17252.91</v>
      </c>
    </row>
    <row r="40" spans="1:20" ht="26.25" customHeight="1" thickBot="1">
      <c r="A40" s="75"/>
      <c r="B40" s="76" t="s">
        <v>47</v>
      </c>
      <c r="C40" s="77">
        <f aca="true" t="shared" si="3" ref="C40:H40">SUM(C3:C39)</f>
        <v>834046.2199999999</v>
      </c>
      <c r="D40" s="78">
        <f t="shared" si="3"/>
        <v>747763.9500000001</v>
      </c>
      <c r="E40" s="101">
        <f t="shared" si="3"/>
        <v>781005.87</v>
      </c>
      <c r="F40" s="78">
        <f t="shared" si="3"/>
        <v>74708.00999999998</v>
      </c>
      <c r="G40" s="77">
        <f t="shared" si="3"/>
        <v>100022.4</v>
      </c>
      <c r="H40" s="78">
        <f t="shared" si="3"/>
        <v>72008.32</v>
      </c>
      <c r="I40" s="77">
        <f aca="true" t="shared" si="4" ref="I40:O40">SUM(I3:I35)</f>
        <v>0</v>
      </c>
      <c r="J40" s="78">
        <f t="shared" si="4"/>
        <v>37174.45</v>
      </c>
      <c r="K40" s="77">
        <f t="shared" si="4"/>
        <v>124739.38</v>
      </c>
      <c r="L40" s="77">
        <f t="shared" si="4"/>
        <v>2908.05</v>
      </c>
      <c r="M40" s="78">
        <f t="shared" si="4"/>
        <v>18721.510000000002</v>
      </c>
      <c r="N40" s="77">
        <f t="shared" si="4"/>
        <v>74364.39000000001</v>
      </c>
      <c r="O40" s="78">
        <f t="shared" si="4"/>
        <v>59642.34</v>
      </c>
      <c r="P40" s="77">
        <f>SUM(P3:P36)</f>
        <v>7826.2</v>
      </c>
      <c r="Q40" s="86">
        <f>SUM(Q3:Q39)</f>
        <v>397384.64</v>
      </c>
      <c r="R40" s="79">
        <f t="shared" si="0"/>
        <v>2934931.09</v>
      </c>
      <c r="S40" s="87">
        <f>SUM(S3:S39)</f>
        <v>2537546.4499999993</v>
      </c>
      <c r="T40" s="97">
        <f>R40+PENS!E44+DIABET!C43+INS!C41+MIXT!E43+TESTE!C44+TESTE!D44+'COST VOLUM'!C43+ONCO!C43+POSTT!C43+SCLEROZ!C43+MUCOV!C43</f>
        <v>4184019.081</v>
      </c>
    </row>
    <row r="41" spans="2:20" ht="15.75">
      <c r="B41" s="31"/>
      <c r="C41" s="32"/>
      <c r="D41" s="32"/>
      <c r="E41" s="32"/>
      <c r="F41" s="33"/>
      <c r="G41" s="33"/>
      <c r="H41" s="34"/>
      <c r="I41" s="32"/>
      <c r="J41" s="32"/>
      <c r="K41" s="32"/>
      <c r="L41" s="32"/>
      <c r="M41" s="32"/>
      <c r="N41" s="32"/>
      <c r="O41" s="32"/>
      <c r="P41" s="32"/>
      <c r="Q41" s="32"/>
      <c r="S41" s="34"/>
      <c r="T41" s="26"/>
    </row>
    <row r="42" spans="2:20" ht="15.75">
      <c r="B42" s="35"/>
      <c r="C42" s="32"/>
      <c r="D42" s="32"/>
      <c r="E42" s="32"/>
      <c r="F42" s="33"/>
      <c r="G42" s="33"/>
      <c r="H42" s="34"/>
      <c r="I42" s="32"/>
      <c r="J42" s="32"/>
      <c r="K42" s="32"/>
      <c r="L42" s="32"/>
      <c r="M42" s="32"/>
      <c r="N42" s="32"/>
      <c r="O42" s="32">
        <f>R40+PENS!C44</f>
        <v>3007532.34</v>
      </c>
      <c r="P42" s="32"/>
      <c r="Q42" s="32"/>
      <c r="S42" s="34"/>
      <c r="T42" s="26"/>
    </row>
    <row r="43" spans="2:17" ht="15">
      <c r="B43" s="9"/>
      <c r="C43" s="1"/>
      <c r="D43" s="1"/>
      <c r="E43" s="1"/>
      <c r="F43" s="2"/>
      <c r="G43" s="2"/>
      <c r="H43" s="16"/>
      <c r="I43" s="1"/>
      <c r="J43" s="1"/>
      <c r="K43" s="1"/>
      <c r="L43" s="1"/>
      <c r="M43" s="1"/>
      <c r="N43" s="1"/>
      <c r="O43" s="1"/>
      <c r="P43" s="1"/>
      <c r="Q43" s="1"/>
    </row>
    <row r="44" spans="2:17" ht="15">
      <c r="B44" s="9"/>
      <c r="C44" s="1"/>
      <c r="D44" s="1"/>
      <c r="E44" s="1"/>
      <c r="F44" s="2"/>
      <c r="G44" s="2"/>
      <c r="H44" s="17"/>
      <c r="I44" s="1"/>
      <c r="J44" s="1"/>
      <c r="K44" s="1"/>
      <c r="L44" s="1"/>
      <c r="M44" s="1"/>
      <c r="N44" s="1"/>
      <c r="O44" s="1"/>
      <c r="P44" s="1"/>
      <c r="Q44" s="1"/>
    </row>
    <row r="45" spans="2:17" ht="15">
      <c r="B45" s="9"/>
      <c r="C45" s="1"/>
      <c r="D45" s="1"/>
      <c r="E45" s="1"/>
      <c r="F45" s="2"/>
      <c r="G45" s="2"/>
      <c r="H45" s="16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ht="12.75">
      <c r="B47" s="15"/>
    </row>
    <row r="48" spans="2:11" ht="12.75">
      <c r="B48" s="10"/>
      <c r="F48" s="3"/>
      <c r="G48" s="3"/>
      <c r="K48" s="3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spans="2:19" ht="12.75">
      <c r="B57" s="11"/>
      <c r="C57" s="4"/>
      <c r="D57" s="4"/>
      <c r="E57" s="4"/>
      <c r="F57" s="4"/>
      <c r="G57" s="4"/>
      <c r="H57" s="19"/>
      <c r="I57" s="4"/>
      <c r="J57" s="4"/>
      <c r="K57" s="4"/>
      <c r="L57" s="4"/>
      <c r="M57" s="4"/>
      <c r="N57" s="4"/>
      <c r="O57" s="4"/>
      <c r="P57" s="4"/>
      <c r="Q57" s="4"/>
      <c r="R57" s="4"/>
      <c r="S57" s="14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5"/>
  <sheetViews>
    <sheetView workbookViewId="0" topLeftCell="A13">
      <selection activeCell="I25" sqref="I25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03" t="s">
        <v>125</v>
      </c>
      <c r="B3" s="103"/>
      <c r="C3" s="103"/>
      <c r="D3" s="103"/>
      <c r="E3" s="103"/>
      <c r="F3" s="103"/>
      <c r="G3" s="103"/>
      <c r="H3" s="103"/>
    </row>
    <row r="4" spans="1:8" ht="14.25">
      <c r="A4" s="38"/>
      <c r="B4" s="38"/>
      <c r="C4" s="40"/>
      <c r="D4" s="1"/>
      <c r="E4" s="1"/>
      <c r="F4" s="1"/>
      <c r="G4" s="38"/>
      <c r="H4" s="38"/>
    </row>
    <row r="5" spans="1:8" ht="45">
      <c r="A5" s="51" t="s">
        <v>0</v>
      </c>
      <c r="B5" s="51" t="s">
        <v>1</v>
      </c>
      <c r="C5" s="53" t="s">
        <v>63</v>
      </c>
      <c r="D5" s="50"/>
      <c r="E5" s="1"/>
      <c r="F5" s="1"/>
      <c r="G5" s="38"/>
      <c r="H5" s="38"/>
    </row>
    <row r="6" spans="1:8" ht="15">
      <c r="A6" s="41" t="s">
        <v>92</v>
      </c>
      <c r="B6" s="7" t="s">
        <v>16</v>
      </c>
      <c r="C6" s="8"/>
      <c r="D6" s="12"/>
      <c r="E6" s="1"/>
      <c r="F6" s="1"/>
      <c r="G6" s="38"/>
      <c r="H6" s="38"/>
    </row>
    <row r="7" spans="1:8" ht="15">
      <c r="A7" s="41" t="s">
        <v>65</v>
      </c>
      <c r="B7" s="7" t="s">
        <v>51</v>
      </c>
      <c r="C7" s="49"/>
      <c r="D7" s="12"/>
      <c r="E7" s="1"/>
      <c r="F7" s="1"/>
      <c r="G7" s="38"/>
      <c r="H7" s="38"/>
    </row>
    <row r="8" spans="1:8" ht="15">
      <c r="A8" s="41" t="s">
        <v>66</v>
      </c>
      <c r="B8" s="7" t="s">
        <v>18</v>
      </c>
      <c r="C8" s="49"/>
      <c r="D8" s="12"/>
      <c r="E8" s="1"/>
      <c r="F8" s="1"/>
      <c r="G8" s="38"/>
      <c r="H8" s="38"/>
    </row>
    <row r="9" spans="1:8" ht="15">
      <c r="A9" s="41" t="s">
        <v>67</v>
      </c>
      <c r="B9" s="7" t="s">
        <v>19</v>
      </c>
      <c r="C9" s="49"/>
      <c r="D9" s="12"/>
      <c r="E9" s="1"/>
      <c r="F9" s="1"/>
      <c r="G9" s="38"/>
      <c r="H9" s="38"/>
    </row>
    <row r="10" spans="1:8" ht="15">
      <c r="A10" s="41" t="s">
        <v>68</v>
      </c>
      <c r="B10" s="7" t="s">
        <v>20</v>
      </c>
      <c r="C10" s="49"/>
      <c r="D10" s="12"/>
      <c r="E10" s="1"/>
      <c r="F10" s="1"/>
      <c r="G10" s="38"/>
      <c r="H10" s="38"/>
    </row>
    <row r="11" spans="1:8" ht="15">
      <c r="A11" s="41" t="s">
        <v>69</v>
      </c>
      <c r="B11" s="7" t="s">
        <v>21</v>
      </c>
      <c r="C11" s="49"/>
      <c r="D11" s="12"/>
      <c r="E11" s="1"/>
      <c r="F11" s="1"/>
      <c r="G11" s="38"/>
      <c r="H11" s="38"/>
    </row>
    <row r="12" spans="1:8" ht="15">
      <c r="A12" s="41" t="s">
        <v>70</v>
      </c>
      <c r="B12" s="7" t="s">
        <v>22</v>
      </c>
      <c r="C12" s="49"/>
      <c r="D12" s="12"/>
      <c r="E12" s="1"/>
      <c r="F12" s="1"/>
      <c r="G12" s="38"/>
      <c r="H12" s="38"/>
    </row>
    <row r="13" spans="1:8" ht="15">
      <c r="A13" s="41" t="s">
        <v>71</v>
      </c>
      <c r="B13" s="7" t="s">
        <v>23</v>
      </c>
      <c r="C13" s="49"/>
      <c r="D13" s="12"/>
      <c r="E13" s="1"/>
      <c r="F13" s="1"/>
      <c r="G13" s="38"/>
      <c r="H13" s="38"/>
    </row>
    <row r="14" spans="1:8" ht="15">
      <c r="A14" s="41" t="s">
        <v>72</v>
      </c>
      <c r="B14" s="7" t="s">
        <v>24</v>
      </c>
      <c r="C14" s="49"/>
      <c r="D14" s="12"/>
      <c r="E14" s="1"/>
      <c r="F14" s="1"/>
      <c r="G14" s="38"/>
      <c r="H14" s="38"/>
    </row>
    <row r="15" spans="1:8" ht="15">
      <c r="A15" s="41" t="s">
        <v>73</v>
      </c>
      <c r="B15" s="7" t="s">
        <v>25</v>
      </c>
      <c r="C15" s="49"/>
      <c r="D15" s="12"/>
      <c r="E15" s="1"/>
      <c r="F15" s="1"/>
      <c r="G15" s="38"/>
      <c r="H15" s="38"/>
    </row>
    <row r="16" spans="1:8" ht="15">
      <c r="A16" s="41" t="s">
        <v>74</v>
      </c>
      <c r="B16" s="7" t="s">
        <v>26</v>
      </c>
      <c r="C16" s="49"/>
      <c r="D16" s="12"/>
      <c r="E16" s="1"/>
      <c r="F16" s="1"/>
      <c r="G16" s="38"/>
      <c r="H16" s="38"/>
    </row>
    <row r="17" spans="1:8" ht="15">
      <c r="A17" s="41" t="s">
        <v>75</v>
      </c>
      <c r="B17" s="7" t="s">
        <v>52</v>
      </c>
      <c r="C17" s="49"/>
      <c r="D17" s="12"/>
      <c r="E17" s="1"/>
      <c r="F17" s="1"/>
      <c r="G17" s="38"/>
      <c r="H17" s="38"/>
    </row>
    <row r="18" spans="1:8" ht="15">
      <c r="A18" s="41" t="s">
        <v>76</v>
      </c>
      <c r="B18" s="7" t="s">
        <v>28</v>
      </c>
      <c r="C18" s="49"/>
      <c r="D18" s="12"/>
      <c r="E18" s="1"/>
      <c r="F18" s="1"/>
      <c r="G18" s="38"/>
      <c r="H18" s="38"/>
    </row>
    <row r="19" spans="1:8" ht="15">
      <c r="A19" s="41" t="s">
        <v>77</v>
      </c>
      <c r="B19" s="7" t="s">
        <v>29</v>
      </c>
      <c r="C19" s="49"/>
      <c r="D19" s="12"/>
      <c r="E19" s="1"/>
      <c r="F19" s="1"/>
      <c r="G19" s="38"/>
      <c r="H19" s="38"/>
    </row>
    <row r="20" spans="1:8" ht="15">
      <c r="A20" s="41" t="s">
        <v>78</v>
      </c>
      <c r="B20" s="7" t="s">
        <v>30</v>
      </c>
      <c r="C20" s="8"/>
      <c r="D20" s="12"/>
      <c r="E20" s="1"/>
      <c r="F20" s="1"/>
      <c r="G20" s="38"/>
      <c r="H20" s="38"/>
    </row>
    <row r="21" spans="1:8" ht="15">
      <c r="A21" s="41" t="s">
        <v>79</v>
      </c>
      <c r="B21" s="7" t="s">
        <v>31</v>
      </c>
      <c r="C21" s="49"/>
      <c r="D21" s="12"/>
      <c r="E21" s="1"/>
      <c r="F21" s="1"/>
      <c r="G21" s="38"/>
      <c r="H21" s="38"/>
    </row>
    <row r="22" spans="1:8" ht="15">
      <c r="A22" s="41" t="s">
        <v>80</v>
      </c>
      <c r="B22" s="7" t="s">
        <v>32</v>
      </c>
      <c r="C22" s="49"/>
      <c r="D22" s="12"/>
      <c r="E22" s="1"/>
      <c r="F22" s="1"/>
      <c r="G22" s="38"/>
      <c r="H22" s="38"/>
    </row>
    <row r="23" spans="1:8" ht="15">
      <c r="A23" s="41" t="s">
        <v>81</v>
      </c>
      <c r="B23" s="7" t="s">
        <v>33</v>
      </c>
      <c r="C23" s="49"/>
      <c r="D23" s="12"/>
      <c r="E23" s="1"/>
      <c r="F23" s="1"/>
      <c r="G23" s="38"/>
      <c r="H23" s="38"/>
    </row>
    <row r="24" spans="1:8" ht="15">
      <c r="A24" s="41" t="s">
        <v>82</v>
      </c>
      <c r="B24" s="7" t="s">
        <v>34</v>
      </c>
      <c r="C24" s="49"/>
      <c r="D24" s="12"/>
      <c r="E24" s="1"/>
      <c r="F24" s="1"/>
      <c r="G24" s="38"/>
      <c r="H24" s="38"/>
    </row>
    <row r="25" spans="1:8" ht="15">
      <c r="A25" s="41" t="s">
        <v>83</v>
      </c>
      <c r="B25" s="7" t="s">
        <v>35</v>
      </c>
      <c r="C25" s="49"/>
      <c r="D25" s="12"/>
      <c r="E25" s="1"/>
      <c r="F25" s="1"/>
      <c r="G25" s="38"/>
      <c r="H25" s="38"/>
    </row>
    <row r="26" spans="1:8" ht="15">
      <c r="A26" s="41" t="s">
        <v>84</v>
      </c>
      <c r="B26" s="7" t="s">
        <v>36</v>
      </c>
      <c r="C26" s="49"/>
      <c r="D26" s="12"/>
      <c r="E26" s="1"/>
      <c r="F26" s="1"/>
      <c r="G26" s="38"/>
      <c r="H26" s="38"/>
    </row>
    <row r="27" spans="1:8" ht="15">
      <c r="A27" s="41" t="s">
        <v>85</v>
      </c>
      <c r="B27" s="7" t="s">
        <v>37</v>
      </c>
      <c r="C27" s="49"/>
      <c r="D27" s="12"/>
      <c r="E27" s="1"/>
      <c r="F27" s="1"/>
      <c r="G27" s="38"/>
      <c r="H27" s="38"/>
    </row>
    <row r="28" spans="1:8" ht="15">
      <c r="A28" s="41" t="s">
        <v>86</v>
      </c>
      <c r="B28" s="7" t="s">
        <v>38</v>
      </c>
      <c r="C28" s="49"/>
      <c r="D28" s="12"/>
      <c r="E28" s="1"/>
      <c r="F28" s="1"/>
      <c r="G28" s="38"/>
      <c r="H28" s="38"/>
    </row>
    <row r="29" spans="1:8" ht="15">
      <c r="A29" s="41" t="s">
        <v>87</v>
      </c>
      <c r="B29" s="7" t="s">
        <v>39</v>
      </c>
      <c r="C29" s="8">
        <v>420.53</v>
      </c>
      <c r="D29" s="12"/>
      <c r="E29" s="1"/>
      <c r="F29" s="1"/>
      <c r="G29" s="38"/>
      <c r="H29" s="38"/>
    </row>
    <row r="30" spans="1:8" ht="15">
      <c r="A30" s="41" t="s">
        <v>88</v>
      </c>
      <c r="B30" s="7" t="s">
        <v>40</v>
      </c>
      <c r="C30" s="49"/>
      <c r="D30" s="12"/>
      <c r="E30" s="1"/>
      <c r="F30" s="1"/>
      <c r="G30" s="38"/>
      <c r="H30" s="38"/>
    </row>
    <row r="31" spans="1:8" ht="15">
      <c r="A31" s="41" t="s">
        <v>89</v>
      </c>
      <c r="B31" s="7" t="s">
        <v>41</v>
      </c>
      <c r="C31" s="49"/>
      <c r="D31" s="12"/>
      <c r="E31" s="1"/>
      <c r="F31" s="1"/>
      <c r="G31" s="38"/>
      <c r="H31" s="38"/>
    </row>
    <row r="32" spans="1:8" ht="15">
      <c r="A32" s="41" t="s">
        <v>90</v>
      </c>
      <c r="B32" s="7" t="s">
        <v>42</v>
      </c>
      <c r="C32" s="49"/>
      <c r="D32" s="12"/>
      <c r="E32" s="1"/>
      <c r="F32" s="1"/>
      <c r="G32" s="38"/>
      <c r="H32" s="38"/>
    </row>
    <row r="33" spans="1:8" ht="15">
      <c r="A33" s="41" t="s">
        <v>91</v>
      </c>
      <c r="B33" s="7" t="s">
        <v>43</v>
      </c>
      <c r="C33" s="49"/>
      <c r="D33" s="12"/>
      <c r="E33" s="1"/>
      <c r="F33" s="1"/>
      <c r="G33" s="38"/>
      <c r="H33" s="38"/>
    </row>
    <row r="34" spans="1:8" ht="15">
      <c r="A34" s="41" t="s">
        <v>93</v>
      </c>
      <c r="B34" s="7" t="s">
        <v>44</v>
      </c>
      <c r="C34" s="49"/>
      <c r="D34" s="12"/>
      <c r="E34" s="1"/>
      <c r="F34" s="1"/>
      <c r="G34" s="38"/>
      <c r="H34" s="38"/>
    </row>
    <row r="35" spans="1:8" ht="15">
      <c r="A35" s="41" t="s">
        <v>94</v>
      </c>
      <c r="B35" s="7" t="s">
        <v>45</v>
      </c>
      <c r="C35" s="49"/>
      <c r="D35" s="12"/>
      <c r="E35" s="1"/>
      <c r="F35" s="1"/>
      <c r="G35" s="38"/>
      <c r="H35" s="38"/>
    </row>
    <row r="36" spans="1:8" ht="15">
      <c r="A36" s="41" t="s">
        <v>95</v>
      </c>
      <c r="B36" s="7" t="s">
        <v>46</v>
      </c>
      <c r="C36" s="49"/>
      <c r="D36" s="12"/>
      <c r="E36" s="1"/>
      <c r="F36" s="1"/>
      <c r="G36" s="38"/>
      <c r="H36" s="38"/>
    </row>
    <row r="37" spans="1:8" ht="15">
      <c r="A37" s="41" t="s">
        <v>96</v>
      </c>
      <c r="B37" s="7" t="s">
        <v>101</v>
      </c>
      <c r="C37" s="49"/>
      <c r="D37" s="12"/>
      <c r="E37" s="1"/>
      <c r="F37" s="1"/>
      <c r="G37" s="38"/>
      <c r="H37" s="38"/>
    </row>
    <row r="38" spans="1:8" ht="15">
      <c r="A38" s="41" t="s">
        <v>97</v>
      </c>
      <c r="B38" s="7" t="s">
        <v>103</v>
      </c>
      <c r="C38" s="49"/>
      <c r="D38" s="12"/>
      <c r="E38" s="1"/>
      <c r="F38" s="1"/>
      <c r="G38" s="38"/>
      <c r="H38" s="38"/>
    </row>
    <row r="39" spans="1:8" ht="15">
      <c r="A39" s="41" t="s">
        <v>98</v>
      </c>
      <c r="B39" s="7" t="s">
        <v>104</v>
      </c>
      <c r="C39" s="49"/>
      <c r="D39" s="12"/>
      <c r="E39" s="1"/>
      <c r="F39" s="1"/>
      <c r="G39" s="38"/>
      <c r="H39" s="38"/>
    </row>
    <row r="40" spans="1:8" ht="15">
      <c r="A40" s="41" t="s">
        <v>99</v>
      </c>
      <c r="B40" s="7" t="s">
        <v>107</v>
      </c>
      <c r="C40" s="49"/>
      <c r="D40" s="12"/>
      <c r="E40" s="1"/>
      <c r="F40" s="1"/>
      <c r="G40" s="38"/>
      <c r="H40" s="38"/>
    </row>
    <row r="41" spans="1:8" ht="15">
      <c r="A41" s="41" t="s">
        <v>105</v>
      </c>
      <c r="B41" s="7" t="s">
        <v>110</v>
      </c>
      <c r="C41" s="49"/>
      <c r="D41" s="12"/>
      <c r="E41" s="1"/>
      <c r="F41" s="1"/>
      <c r="G41" s="38"/>
      <c r="H41" s="38"/>
    </row>
    <row r="42" spans="1:8" ht="15.75" thickBot="1">
      <c r="A42" s="41" t="s">
        <v>108</v>
      </c>
      <c r="B42" s="7" t="s">
        <v>111</v>
      </c>
      <c r="C42" s="49"/>
      <c r="D42" s="12"/>
      <c r="E42" s="1"/>
      <c r="F42" s="1"/>
      <c r="G42" s="38"/>
      <c r="H42" s="38"/>
    </row>
    <row r="43" spans="1:8" ht="15.75" thickBot="1">
      <c r="A43" s="67"/>
      <c r="B43" s="68" t="s">
        <v>47</v>
      </c>
      <c r="C43" s="69">
        <f>SUM(C6:C41)</f>
        <v>420.53</v>
      </c>
      <c r="D43" s="47"/>
      <c r="E43" s="1"/>
      <c r="F43" s="1"/>
      <c r="G43" s="38"/>
      <c r="H43" s="38"/>
    </row>
    <row r="44" spans="1:8" ht="14.25">
      <c r="A44" s="38"/>
      <c r="B44" s="38"/>
      <c r="C44" s="40"/>
      <c r="D44" s="1"/>
      <c r="E44" s="1"/>
      <c r="F44" s="1"/>
      <c r="G44" s="38"/>
      <c r="H44" s="38"/>
    </row>
    <row r="45" spans="1:8" ht="14.25">
      <c r="A45" s="38"/>
      <c r="B45" s="38"/>
      <c r="C45" s="40"/>
      <c r="D45" s="1"/>
      <c r="E45" s="1"/>
      <c r="F45" s="1"/>
      <c r="G45" s="38"/>
      <c r="H45" s="38"/>
    </row>
  </sheetData>
  <mergeCells count="1">
    <mergeCell ref="A3:H3"/>
  </mergeCells>
  <printOptions/>
  <pageMargins left="0.75" right="0.75" top="1" bottom="1" header="0.5" footer="0.5"/>
  <pageSetup horizontalDpi="300" verticalDpi="3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">
      <selection activeCell="H25" sqref="H25"/>
    </sheetView>
  </sheetViews>
  <sheetFormatPr defaultColWidth="9.140625" defaultRowHeight="12.75"/>
  <cols>
    <col min="2" max="2" width="27.7109375" style="0" customWidth="1"/>
    <col min="3" max="3" width="18.8515625" style="0" customWidth="1"/>
  </cols>
  <sheetData>
    <row r="3" spans="1:9" ht="15">
      <c r="A3" s="106" t="s">
        <v>126</v>
      </c>
      <c r="B3" s="106"/>
      <c r="C3" s="106"/>
      <c r="D3" s="106"/>
      <c r="E3" s="106"/>
      <c r="F3" s="106"/>
      <c r="G3" s="106"/>
      <c r="H3" s="106"/>
      <c r="I3" s="106"/>
    </row>
    <row r="4" spans="1:9" ht="14.25">
      <c r="A4" s="105"/>
      <c r="B4" s="105"/>
      <c r="C4" s="105"/>
      <c r="D4" s="44"/>
      <c r="E4" s="38"/>
      <c r="F4" s="38"/>
      <c r="G4" s="38"/>
      <c r="H4" s="38"/>
      <c r="I4" s="38"/>
    </row>
    <row r="5" spans="1:9" ht="45">
      <c r="A5" s="51" t="s">
        <v>0</v>
      </c>
      <c r="B5" s="51" t="s">
        <v>1</v>
      </c>
      <c r="C5" s="53" t="s">
        <v>64</v>
      </c>
      <c r="D5" s="38"/>
      <c r="E5" s="38"/>
      <c r="F5" s="38"/>
      <c r="G5" s="38"/>
      <c r="H5" s="38"/>
      <c r="I5" s="38"/>
    </row>
    <row r="6" spans="1:9" ht="15">
      <c r="A6" s="41" t="s">
        <v>92</v>
      </c>
      <c r="B6" s="7" t="s">
        <v>16</v>
      </c>
      <c r="C6" s="8"/>
      <c r="D6" s="38"/>
      <c r="E6" s="38"/>
      <c r="F6" s="38"/>
      <c r="G6" s="38"/>
      <c r="H6" s="38"/>
      <c r="I6" s="38"/>
    </row>
    <row r="7" spans="1:9" ht="15">
      <c r="A7" s="41" t="s">
        <v>65</v>
      </c>
      <c r="B7" s="7" t="s">
        <v>51</v>
      </c>
      <c r="C7" s="49"/>
      <c r="D7" s="38"/>
      <c r="E7" s="38"/>
      <c r="F7" s="38"/>
      <c r="G7" s="38"/>
      <c r="H7" s="38"/>
      <c r="I7" s="38"/>
    </row>
    <row r="8" spans="1:9" ht="15">
      <c r="A8" s="41" t="s">
        <v>66</v>
      </c>
      <c r="B8" s="7" t="s">
        <v>18</v>
      </c>
      <c r="C8" s="8"/>
      <c r="D8" s="38"/>
      <c r="E8" s="38"/>
      <c r="F8" s="38"/>
      <c r="G8" s="38"/>
      <c r="H8" s="38"/>
      <c r="I8" s="38"/>
    </row>
    <row r="9" spans="1:9" ht="15">
      <c r="A9" s="41" t="s">
        <v>67</v>
      </c>
      <c r="B9" s="7" t="s">
        <v>19</v>
      </c>
      <c r="C9" s="8"/>
      <c r="D9" s="38"/>
      <c r="E9" s="38"/>
      <c r="F9" s="38"/>
      <c r="G9" s="38"/>
      <c r="H9" s="38"/>
      <c r="I9" s="38"/>
    </row>
    <row r="10" spans="1:9" ht="15">
      <c r="A10" s="41" t="s">
        <v>69</v>
      </c>
      <c r="B10" s="7" t="s">
        <v>20</v>
      </c>
      <c r="C10" s="8"/>
      <c r="D10" s="38"/>
      <c r="E10" s="38"/>
      <c r="F10" s="38"/>
      <c r="G10" s="38"/>
      <c r="H10" s="38"/>
      <c r="I10" s="38"/>
    </row>
    <row r="11" spans="1:9" ht="15">
      <c r="A11" s="41" t="s">
        <v>70</v>
      </c>
      <c r="B11" s="7" t="s">
        <v>21</v>
      </c>
      <c r="C11" s="8"/>
      <c r="D11" s="38"/>
      <c r="E11" s="38"/>
      <c r="F11" s="38"/>
      <c r="G11" s="38"/>
      <c r="H11" s="38"/>
      <c r="I11" s="38"/>
    </row>
    <row r="12" spans="1:9" ht="15">
      <c r="A12" s="41" t="s">
        <v>71</v>
      </c>
      <c r="B12" s="7" t="s">
        <v>22</v>
      </c>
      <c r="C12" s="8"/>
      <c r="D12" s="38"/>
      <c r="E12" s="38"/>
      <c r="F12" s="38"/>
      <c r="G12" s="38"/>
      <c r="H12" s="38"/>
      <c r="I12" s="38"/>
    </row>
    <row r="13" spans="1:9" ht="15">
      <c r="A13" s="41" t="s">
        <v>72</v>
      </c>
      <c r="B13" s="7" t="s">
        <v>23</v>
      </c>
      <c r="C13" s="8">
        <v>8046.04</v>
      </c>
      <c r="D13" s="38"/>
      <c r="E13" s="38"/>
      <c r="F13" s="38"/>
      <c r="G13" s="38"/>
      <c r="H13" s="38"/>
      <c r="I13" s="38"/>
    </row>
    <row r="14" spans="1:9" ht="15">
      <c r="A14" s="41" t="s">
        <v>73</v>
      </c>
      <c r="B14" s="7" t="s">
        <v>24</v>
      </c>
      <c r="C14" s="8">
        <v>2516.1</v>
      </c>
      <c r="D14" s="38"/>
      <c r="E14" s="38"/>
      <c r="F14" s="38"/>
      <c r="G14" s="38"/>
      <c r="H14" s="38"/>
      <c r="I14" s="38"/>
    </row>
    <row r="15" spans="1:9" ht="15">
      <c r="A15" s="41" t="s">
        <v>74</v>
      </c>
      <c r="B15" s="7" t="s">
        <v>25</v>
      </c>
      <c r="C15" s="49"/>
      <c r="D15" s="38"/>
      <c r="E15" s="38"/>
      <c r="F15" s="38"/>
      <c r="G15" s="38"/>
      <c r="H15" s="38"/>
      <c r="I15" s="38"/>
    </row>
    <row r="16" spans="1:9" ht="15">
      <c r="A16" s="41" t="s">
        <v>75</v>
      </c>
      <c r="B16" s="7" t="s">
        <v>26</v>
      </c>
      <c r="C16" s="8">
        <v>2773.46</v>
      </c>
      <c r="D16" s="38"/>
      <c r="E16" s="38"/>
      <c r="F16" s="38"/>
      <c r="G16" s="38"/>
      <c r="H16" s="38"/>
      <c r="I16" s="38"/>
    </row>
    <row r="17" spans="1:9" ht="15">
      <c r="A17" s="41" t="s">
        <v>76</v>
      </c>
      <c r="B17" s="7" t="s">
        <v>52</v>
      </c>
      <c r="C17" s="8">
        <v>108.54</v>
      </c>
      <c r="D17" s="38"/>
      <c r="E17" s="38"/>
      <c r="F17" s="38"/>
      <c r="G17" s="38"/>
      <c r="H17" s="38"/>
      <c r="I17" s="38"/>
    </row>
    <row r="18" spans="1:9" ht="15">
      <c r="A18" s="41" t="s">
        <v>77</v>
      </c>
      <c r="B18" s="7" t="s">
        <v>28</v>
      </c>
      <c r="C18" s="8"/>
      <c r="D18" s="38"/>
      <c r="E18" s="38"/>
      <c r="F18" s="38"/>
      <c r="G18" s="38"/>
      <c r="H18" s="38"/>
      <c r="I18" s="38"/>
    </row>
    <row r="19" spans="1:9" ht="15">
      <c r="A19" s="41" t="s">
        <v>78</v>
      </c>
      <c r="B19" s="7" t="s">
        <v>29</v>
      </c>
      <c r="C19" s="8"/>
      <c r="D19" s="38"/>
      <c r="E19" s="38"/>
      <c r="F19" s="38"/>
      <c r="G19" s="38"/>
      <c r="H19" s="38"/>
      <c r="I19" s="38"/>
    </row>
    <row r="20" spans="1:9" ht="15">
      <c r="A20" s="41" t="s">
        <v>79</v>
      </c>
      <c r="B20" s="7" t="s">
        <v>30</v>
      </c>
      <c r="C20" s="8">
        <v>2950.26</v>
      </c>
      <c r="D20" s="38"/>
      <c r="E20" s="38"/>
      <c r="F20" s="38"/>
      <c r="G20" s="38"/>
      <c r="H20" s="38"/>
      <c r="I20" s="38"/>
    </row>
    <row r="21" spans="1:9" ht="15">
      <c r="A21" s="41" t="s">
        <v>80</v>
      </c>
      <c r="B21" s="7" t="s">
        <v>31</v>
      </c>
      <c r="C21" s="8"/>
      <c r="D21" s="38"/>
      <c r="E21" s="38"/>
      <c r="F21" s="38"/>
      <c r="G21" s="38"/>
      <c r="H21" s="38"/>
      <c r="I21" s="38"/>
    </row>
    <row r="22" spans="1:9" ht="15">
      <c r="A22" s="41" t="s">
        <v>81</v>
      </c>
      <c r="B22" s="7" t="s">
        <v>32</v>
      </c>
      <c r="C22" s="8"/>
      <c r="D22" s="38"/>
      <c r="E22" s="38"/>
      <c r="F22" s="38"/>
      <c r="G22" s="38"/>
      <c r="H22" s="38"/>
      <c r="I22" s="38"/>
    </row>
    <row r="23" spans="1:9" ht="15">
      <c r="A23" s="41" t="s">
        <v>82</v>
      </c>
      <c r="B23" s="7" t="s">
        <v>33</v>
      </c>
      <c r="C23" s="8"/>
      <c r="D23" s="38"/>
      <c r="E23" s="38"/>
      <c r="F23" s="38"/>
      <c r="G23" s="38"/>
      <c r="H23" s="38"/>
      <c r="I23" s="38"/>
    </row>
    <row r="24" spans="1:9" ht="15">
      <c r="A24" s="41" t="s">
        <v>83</v>
      </c>
      <c r="B24" s="7" t="s">
        <v>34</v>
      </c>
      <c r="C24" s="8"/>
      <c r="D24" s="38"/>
      <c r="E24" s="38"/>
      <c r="F24" s="38"/>
      <c r="G24" s="38"/>
      <c r="H24" s="38"/>
      <c r="I24" s="38"/>
    </row>
    <row r="25" spans="1:9" ht="15">
      <c r="A25" s="41" t="s">
        <v>84</v>
      </c>
      <c r="B25" s="7" t="s">
        <v>35</v>
      </c>
      <c r="C25" s="8"/>
      <c r="D25" s="38"/>
      <c r="E25" s="38"/>
      <c r="F25" s="38"/>
      <c r="G25" s="38"/>
      <c r="H25" s="38"/>
      <c r="I25" s="38"/>
    </row>
    <row r="26" spans="1:9" ht="15">
      <c r="A26" s="41" t="s">
        <v>85</v>
      </c>
      <c r="B26" s="7" t="s">
        <v>36</v>
      </c>
      <c r="C26" s="8"/>
      <c r="D26" s="38"/>
      <c r="E26" s="38"/>
      <c r="F26" s="38"/>
      <c r="G26" s="38"/>
      <c r="H26" s="38"/>
      <c r="I26" s="38"/>
    </row>
    <row r="27" spans="1:9" ht="15">
      <c r="A27" s="41" t="s">
        <v>86</v>
      </c>
      <c r="B27" s="7" t="s">
        <v>37</v>
      </c>
      <c r="C27" s="8"/>
      <c r="D27" s="38"/>
      <c r="E27" s="38"/>
      <c r="F27" s="38"/>
      <c r="G27" s="38"/>
      <c r="H27" s="38"/>
      <c r="I27" s="38"/>
    </row>
    <row r="28" spans="1:9" ht="15">
      <c r="A28" s="41" t="s">
        <v>87</v>
      </c>
      <c r="B28" s="7" t="s">
        <v>38</v>
      </c>
      <c r="C28" s="8"/>
      <c r="D28" s="38"/>
      <c r="E28" s="38"/>
      <c r="F28" s="38"/>
      <c r="G28" s="38"/>
      <c r="H28" s="38"/>
      <c r="I28" s="38"/>
    </row>
    <row r="29" spans="1:9" ht="15">
      <c r="A29" s="41" t="s">
        <v>88</v>
      </c>
      <c r="B29" s="7" t="s">
        <v>39</v>
      </c>
      <c r="C29" s="8"/>
      <c r="D29" s="38"/>
      <c r="E29" s="38"/>
      <c r="F29" s="38"/>
      <c r="G29" s="38"/>
      <c r="H29" s="38"/>
      <c r="I29" s="38"/>
    </row>
    <row r="30" spans="1:9" ht="15">
      <c r="A30" s="41" t="s">
        <v>89</v>
      </c>
      <c r="B30" s="7" t="s">
        <v>40</v>
      </c>
      <c r="C30" s="8"/>
      <c r="D30" s="38"/>
      <c r="E30" s="38"/>
      <c r="F30" s="38"/>
      <c r="G30" s="38"/>
      <c r="H30" s="38"/>
      <c r="I30" s="38"/>
    </row>
    <row r="31" spans="1:9" ht="15">
      <c r="A31" s="41" t="s">
        <v>90</v>
      </c>
      <c r="B31" s="7" t="s">
        <v>41</v>
      </c>
      <c r="C31" s="8"/>
      <c r="D31" s="38"/>
      <c r="E31" s="38"/>
      <c r="F31" s="38"/>
      <c r="G31" s="38"/>
      <c r="H31" s="38"/>
      <c r="I31" s="38"/>
    </row>
    <row r="32" spans="1:9" ht="15">
      <c r="A32" s="41" t="s">
        <v>91</v>
      </c>
      <c r="B32" s="7" t="s">
        <v>42</v>
      </c>
      <c r="C32" s="8"/>
      <c r="D32" s="38"/>
      <c r="E32" s="38"/>
      <c r="F32" s="38"/>
      <c r="G32" s="38"/>
      <c r="H32" s="38"/>
      <c r="I32" s="38"/>
    </row>
    <row r="33" spans="1:9" ht="15">
      <c r="A33" s="41" t="s">
        <v>93</v>
      </c>
      <c r="B33" s="7" t="s">
        <v>43</v>
      </c>
      <c r="C33" s="8"/>
      <c r="D33" s="38"/>
      <c r="E33" s="38"/>
      <c r="F33" s="38"/>
      <c r="G33" s="38"/>
      <c r="H33" s="38"/>
      <c r="I33" s="38"/>
    </row>
    <row r="34" spans="1:9" ht="15">
      <c r="A34" s="41" t="s">
        <v>94</v>
      </c>
      <c r="B34" s="7" t="s">
        <v>44</v>
      </c>
      <c r="C34" s="8"/>
      <c r="D34" s="38"/>
      <c r="E34" s="38"/>
      <c r="F34" s="38"/>
      <c r="G34" s="38"/>
      <c r="H34" s="38"/>
      <c r="I34" s="38"/>
    </row>
    <row r="35" spans="1:9" ht="15">
      <c r="A35" s="41" t="s">
        <v>95</v>
      </c>
      <c r="B35" s="7" t="s">
        <v>45</v>
      </c>
      <c r="C35" s="8"/>
      <c r="D35" s="38"/>
      <c r="E35" s="38"/>
      <c r="F35" s="38"/>
      <c r="G35" s="38"/>
      <c r="H35" s="38"/>
      <c r="I35" s="38"/>
    </row>
    <row r="36" spans="1:9" ht="15">
      <c r="A36" s="41" t="s">
        <v>96</v>
      </c>
      <c r="B36" s="7" t="s">
        <v>46</v>
      </c>
      <c r="C36" s="8"/>
      <c r="D36" s="38"/>
      <c r="E36" s="38"/>
      <c r="F36" s="38"/>
      <c r="G36" s="38"/>
      <c r="H36" s="38"/>
      <c r="I36" s="38"/>
    </row>
    <row r="37" spans="1:9" ht="15">
      <c r="A37" s="41" t="s">
        <v>97</v>
      </c>
      <c r="B37" s="7" t="s">
        <v>100</v>
      </c>
      <c r="C37" s="8"/>
      <c r="D37" s="38"/>
      <c r="E37" s="38"/>
      <c r="F37" s="38"/>
      <c r="G37" s="38"/>
      <c r="H37" s="38"/>
      <c r="I37" s="38"/>
    </row>
    <row r="38" spans="1:9" ht="15">
      <c r="A38" s="41" t="s">
        <v>98</v>
      </c>
      <c r="B38" s="7" t="s">
        <v>103</v>
      </c>
      <c r="C38" s="8">
        <v>180.9</v>
      </c>
      <c r="D38" s="38"/>
      <c r="E38" s="38"/>
      <c r="F38" s="38"/>
      <c r="G38" s="38"/>
      <c r="H38" s="38"/>
      <c r="I38" s="38"/>
    </row>
    <row r="39" spans="1:9" ht="15">
      <c r="A39" s="41" t="s">
        <v>99</v>
      </c>
      <c r="B39" s="7" t="s">
        <v>104</v>
      </c>
      <c r="C39" s="49"/>
      <c r="D39" s="38"/>
      <c r="E39" s="38"/>
      <c r="F39" s="38"/>
      <c r="G39" s="38"/>
      <c r="H39" s="38"/>
      <c r="I39" s="38"/>
    </row>
    <row r="40" spans="1:9" ht="15">
      <c r="A40" s="41" t="s">
        <v>105</v>
      </c>
      <c r="B40" s="7" t="s">
        <v>107</v>
      </c>
      <c r="C40" s="49"/>
      <c r="D40" s="38"/>
      <c r="E40" s="38"/>
      <c r="F40" s="38"/>
      <c r="G40" s="38"/>
      <c r="H40" s="38"/>
      <c r="I40" s="38"/>
    </row>
    <row r="41" spans="1:9" ht="15">
      <c r="A41" s="41" t="s">
        <v>108</v>
      </c>
      <c r="B41" s="7" t="s">
        <v>110</v>
      </c>
      <c r="C41" s="49"/>
      <c r="D41" s="38"/>
      <c r="E41" s="38"/>
      <c r="F41" s="38"/>
      <c r="G41" s="38"/>
      <c r="H41" s="38"/>
      <c r="I41" s="38"/>
    </row>
    <row r="42" spans="1:9" ht="15.75" thickBot="1">
      <c r="A42" s="41" t="s">
        <v>112</v>
      </c>
      <c r="B42" s="7" t="s">
        <v>111</v>
      </c>
      <c r="C42" s="49"/>
      <c r="D42" s="38"/>
      <c r="E42" s="38"/>
      <c r="F42" s="38"/>
      <c r="G42" s="38"/>
      <c r="H42" s="38"/>
      <c r="I42" s="38"/>
    </row>
    <row r="43" spans="1:9" ht="15.75" thickBot="1">
      <c r="A43" s="67"/>
      <c r="B43" s="68" t="s">
        <v>47</v>
      </c>
      <c r="C43" s="69">
        <f>SUM(C6:C42)</f>
        <v>16575.300000000003</v>
      </c>
      <c r="D43" s="1"/>
      <c r="E43" s="38"/>
      <c r="F43" s="38"/>
      <c r="G43" s="38"/>
      <c r="H43" s="38"/>
      <c r="I43" s="38"/>
    </row>
    <row r="44" spans="1:9" ht="14.2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4.25">
      <c r="A45" s="38"/>
      <c r="B45" s="38"/>
      <c r="C45" s="38"/>
      <c r="D45" s="38"/>
      <c r="E45" s="38"/>
      <c r="F45" s="38"/>
      <c r="G45" s="38"/>
      <c r="H45" s="38"/>
      <c r="I45" s="38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8"/>
  <sheetViews>
    <sheetView view="pageBreakPreview" zoomScale="60" workbookViewId="0" topLeftCell="A1">
      <selection activeCell="D7" sqref="D7:D43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6.7109375" style="0" customWidth="1"/>
    <col min="4" max="4" width="15.57421875" style="0" customWidth="1"/>
    <col min="5" max="5" width="16.28125" style="0" customWidth="1"/>
    <col min="6" max="6" width="9.8515625" style="0" customWidth="1"/>
    <col min="7" max="7" width="14.57421875" style="0" customWidth="1"/>
  </cols>
  <sheetData>
    <row r="3" spans="1:7" ht="15">
      <c r="A3" s="102" t="s">
        <v>117</v>
      </c>
      <c r="B3" s="102"/>
      <c r="C3" s="102"/>
      <c r="D3" s="102"/>
      <c r="E3" s="102"/>
      <c r="F3" s="102"/>
      <c r="G3" s="102"/>
    </row>
    <row r="4" spans="1:7" ht="15">
      <c r="A4" s="36"/>
      <c r="B4" s="37"/>
      <c r="C4" s="37"/>
      <c r="D4" s="36"/>
      <c r="E4" s="36"/>
      <c r="F4" s="36"/>
      <c r="G4" s="38"/>
    </row>
    <row r="5" spans="1:7" ht="14.25">
      <c r="A5" s="38"/>
      <c r="B5" s="38"/>
      <c r="C5" s="39"/>
      <c r="D5" s="38"/>
      <c r="E5" s="40"/>
      <c r="F5" s="38"/>
      <c r="G5" s="38"/>
    </row>
    <row r="6" spans="1:7" ht="30">
      <c r="A6" s="51" t="s">
        <v>0</v>
      </c>
      <c r="B6" s="51" t="s">
        <v>1</v>
      </c>
      <c r="C6" s="52" t="s">
        <v>48</v>
      </c>
      <c r="D6" s="52" t="s">
        <v>49</v>
      </c>
      <c r="E6" s="53" t="s">
        <v>50</v>
      </c>
      <c r="F6" s="38"/>
      <c r="G6" s="38"/>
    </row>
    <row r="7" spans="1:7" ht="15">
      <c r="A7" s="41" t="s">
        <v>92</v>
      </c>
      <c r="B7" s="7" t="s">
        <v>16</v>
      </c>
      <c r="C7" s="6">
        <v>2403.37</v>
      </c>
      <c r="D7" s="6">
        <v>1923.27</v>
      </c>
      <c r="E7" s="8">
        <f>C7+D7</f>
        <v>4326.639999999999</v>
      </c>
      <c r="F7" s="38"/>
      <c r="G7" s="38"/>
    </row>
    <row r="8" spans="1:7" ht="15">
      <c r="A8" s="41" t="s">
        <v>65</v>
      </c>
      <c r="B8" s="7" t="s">
        <v>51</v>
      </c>
      <c r="C8" s="6">
        <v>1428.98</v>
      </c>
      <c r="D8" s="6">
        <v>1143.16</v>
      </c>
      <c r="E8" s="8">
        <f aca="true" t="shared" si="0" ref="E8:E44">C8+D8</f>
        <v>2572.1400000000003</v>
      </c>
      <c r="F8" s="38"/>
      <c r="G8" s="38"/>
    </row>
    <row r="9" spans="1:7" ht="15">
      <c r="A9" s="41" t="s">
        <v>66</v>
      </c>
      <c r="B9" s="7" t="s">
        <v>18</v>
      </c>
      <c r="C9" s="6">
        <v>3809.77</v>
      </c>
      <c r="D9" s="6">
        <v>3047.74</v>
      </c>
      <c r="E9" s="8">
        <f t="shared" si="0"/>
        <v>6857.51</v>
      </c>
      <c r="F9" s="38"/>
      <c r="G9" s="38"/>
    </row>
    <row r="10" spans="1:7" ht="15">
      <c r="A10" s="41" t="s">
        <v>67</v>
      </c>
      <c r="B10" s="7" t="s">
        <v>19</v>
      </c>
      <c r="C10" s="6">
        <v>491.74</v>
      </c>
      <c r="D10" s="6">
        <v>393.48</v>
      </c>
      <c r="E10" s="8">
        <f t="shared" si="0"/>
        <v>885.22</v>
      </c>
      <c r="F10" s="38"/>
      <c r="G10" s="38"/>
    </row>
    <row r="11" spans="1:7" ht="15">
      <c r="A11" s="41" t="s">
        <v>68</v>
      </c>
      <c r="B11" s="7" t="s">
        <v>20</v>
      </c>
      <c r="C11" s="6">
        <v>965.57</v>
      </c>
      <c r="D11" s="6">
        <v>772.45</v>
      </c>
      <c r="E11" s="8">
        <f t="shared" si="0"/>
        <v>1738.02</v>
      </c>
      <c r="F11" s="38"/>
      <c r="G11" s="38"/>
    </row>
    <row r="12" spans="1:7" ht="15">
      <c r="A12" s="41" t="s">
        <v>69</v>
      </c>
      <c r="B12" s="7" t="s">
        <v>21</v>
      </c>
      <c r="C12" s="6">
        <v>1163.04</v>
      </c>
      <c r="D12" s="6">
        <v>930.44</v>
      </c>
      <c r="E12" s="8">
        <f t="shared" si="0"/>
        <v>2093.48</v>
      </c>
      <c r="F12" s="38"/>
      <c r="G12" s="38"/>
    </row>
    <row r="13" spans="1:7" ht="15">
      <c r="A13" s="41" t="s">
        <v>70</v>
      </c>
      <c r="B13" s="7" t="s">
        <v>22</v>
      </c>
      <c r="C13" s="6">
        <v>966.43</v>
      </c>
      <c r="D13" s="6">
        <v>773.26</v>
      </c>
      <c r="E13" s="8">
        <f t="shared" si="0"/>
        <v>1739.69</v>
      </c>
      <c r="F13" s="38"/>
      <c r="G13" s="38"/>
    </row>
    <row r="14" spans="1:7" ht="15">
      <c r="A14" s="41" t="s">
        <v>71</v>
      </c>
      <c r="B14" s="7" t="s">
        <v>23</v>
      </c>
      <c r="C14" s="6">
        <v>2626.56</v>
      </c>
      <c r="D14" s="6">
        <v>2101.18</v>
      </c>
      <c r="E14" s="8">
        <f t="shared" si="0"/>
        <v>4727.74</v>
      </c>
      <c r="F14" s="38"/>
      <c r="G14" s="38"/>
    </row>
    <row r="15" spans="1:7" ht="15">
      <c r="A15" s="41" t="s">
        <v>72</v>
      </c>
      <c r="B15" s="7" t="s">
        <v>24</v>
      </c>
      <c r="C15" s="6">
        <v>4285.77</v>
      </c>
      <c r="D15" s="6">
        <v>3428.9</v>
      </c>
      <c r="E15" s="8">
        <f t="shared" si="0"/>
        <v>7714.67</v>
      </c>
      <c r="F15" s="38"/>
      <c r="G15" s="38"/>
    </row>
    <row r="16" spans="1:7" ht="15">
      <c r="A16" s="41" t="s">
        <v>73</v>
      </c>
      <c r="B16" s="7" t="s">
        <v>25</v>
      </c>
      <c r="C16" s="6">
        <v>555.92</v>
      </c>
      <c r="D16" s="6">
        <v>444.75</v>
      </c>
      <c r="E16" s="8">
        <f t="shared" si="0"/>
        <v>1000.67</v>
      </c>
      <c r="F16" s="38"/>
      <c r="G16" s="38"/>
    </row>
    <row r="17" spans="1:7" ht="15">
      <c r="A17" s="41" t="s">
        <v>74</v>
      </c>
      <c r="B17" s="7" t="s">
        <v>26</v>
      </c>
      <c r="C17" s="6">
        <v>1981.92</v>
      </c>
      <c r="D17" s="6">
        <v>1585.46</v>
      </c>
      <c r="E17" s="8">
        <f t="shared" si="0"/>
        <v>3567.38</v>
      </c>
      <c r="F17" s="38"/>
      <c r="G17" s="38"/>
    </row>
    <row r="18" spans="1:7" ht="15">
      <c r="A18" s="41" t="s">
        <v>75</v>
      </c>
      <c r="B18" s="7" t="s">
        <v>52</v>
      </c>
      <c r="C18" s="6">
        <v>7591.61</v>
      </c>
      <c r="D18" s="6">
        <v>6073.88</v>
      </c>
      <c r="E18" s="8">
        <f t="shared" si="0"/>
        <v>13665.49</v>
      </c>
      <c r="F18" s="38"/>
      <c r="G18" s="38"/>
    </row>
    <row r="19" spans="1:7" ht="15">
      <c r="A19" s="41" t="s">
        <v>76</v>
      </c>
      <c r="B19" s="7" t="s">
        <v>28</v>
      </c>
      <c r="C19" s="6">
        <v>2961.78</v>
      </c>
      <c r="D19" s="6">
        <v>2369.2</v>
      </c>
      <c r="E19" s="8">
        <f t="shared" si="0"/>
        <v>5330.98</v>
      </c>
      <c r="F19" s="38"/>
      <c r="G19" s="38"/>
    </row>
    <row r="20" spans="1:7" ht="15">
      <c r="A20" s="41" t="s">
        <v>77</v>
      </c>
      <c r="B20" s="7" t="s">
        <v>29</v>
      </c>
      <c r="C20" s="6">
        <v>768.54</v>
      </c>
      <c r="D20" s="6">
        <v>614.85</v>
      </c>
      <c r="E20" s="8">
        <f t="shared" si="0"/>
        <v>1383.3899999999999</v>
      </c>
      <c r="F20" s="38"/>
      <c r="G20" s="38"/>
    </row>
    <row r="21" spans="1:7" ht="15">
      <c r="A21" s="41" t="s">
        <v>78</v>
      </c>
      <c r="B21" s="7" t="s">
        <v>30</v>
      </c>
      <c r="C21" s="6">
        <v>2259.21</v>
      </c>
      <c r="D21" s="6">
        <v>1807.53</v>
      </c>
      <c r="E21" s="8">
        <f t="shared" si="0"/>
        <v>4066.74</v>
      </c>
      <c r="F21" s="38"/>
      <c r="G21" s="38"/>
    </row>
    <row r="22" spans="1:7" ht="15">
      <c r="A22" s="41" t="s">
        <v>79</v>
      </c>
      <c r="B22" s="7" t="s">
        <v>31</v>
      </c>
      <c r="C22" s="6">
        <v>3427.64</v>
      </c>
      <c r="D22" s="6">
        <v>2742.25</v>
      </c>
      <c r="E22" s="8">
        <f t="shared" si="0"/>
        <v>6169.889999999999</v>
      </c>
      <c r="F22" s="38"/>
      <c r="G22" s="38"/>
    </row>
    <row r="23" spans="1:7" ht="15">
      <c r="A23" s="41" t="s">
        <v>80</v>
      </c>
      <c r="B23" s="7" t="s">
        <v>32</v>
      </c>
      <c r="C23" s="6">
        <v>233.06</v>
      </c>
      <c r="D23" s="6">
        <v>187.4</v>
      </c>
      <c r="E23" s="8">
        <f t="shared" si="0"/>
        <v>420.46000000000004</v>
      </c>
      <c r="F23" s="38"/>
      <c r="G23" s="38"/>
    </row>
    <row r="24" spans="1:7" ht="15">
      <c r="A24" s="41" t="s">
        <v>81</v>
      </c>
      <c r="B24" s="7" t="s">
        <v>33</v>
      </c>
      <c r="C24" s="6">
        <v>439.38</v>
      </c>
      <c r="D24" s="6">
        <v>351.47</v>
      </c>
      <c r="E24" s="8">
        <f t="shared" si="0"/>
        <v>790.85</v>
      </c>
      <c r="F24" s="38"/>
      <c r="G24" s="38"/>
    </row>
    <row r="25" spans="1:7" ht="15">
      <c r="A25" s="41" t="s">
        <v>82</v>
      </c>
      <c r="B25" s="7" t="s">
        <v>34</v>
      </c>
      <c r="C25" s="6">
        <v>781.75</v>
      </c>
      <c r="D25" s="6">
        <v>625.41</v>
      </c>
      <c r="E25" s="8">
        <f t="shared" si="0"/>
        <v>1407.1599999999999</v>
      </c>
      <c r="F25" s="38"/>
      <c r="G25" s="38"/>
    </row>
    <row r="26" spans="1:7" ht="15">
      <c r="A26" s="41" t="s">
        <v>83</v>
      </c>
      <c r="B26" s="7" t="s">
        <v>35</v>
      </c>
      <c r="C26" s="6">
        <v>1741.08</v>
      </c>
      <c r="D26" s="6">
        <v>1392.94</v>
      </c>
      <c r="E26" s="8">
        <f t="shared" si="0"/>
        <v>3134.02</v>
      </c>
      <c r="F26" s="38"/>
      <c r="G26" s="38"/>
    </row>
    <row r="27" spans="1:7" ht="15">
      <c r="A27" s="41" t="s">
        <v>84</v>
      </c>
      <c r="B27" s="7" t="s">
        <v>36</v>
      </c>
      <c r="C27" s="6">
        <v>4373.67</v>
      </c>
      <c r="D27" s="6">
        <v>3499.7</v>
      </c>
      <c r="E27" s="8">
        <f t="shared" si="0"/>
        <v>7873.37</v>
      </c>
      <c r="F27" s="38"/>
      <c r="G27" s="38"/>
    </row>
    <row r="28" spans="1:7" ht="15">
      <c r="A28" s="41" t="s">
        <v>85</v>
      </c>
      <c r="B28" s="7" t="s">
        <v>37</v>
      </c>
      <c r="C28" s="6">
        <v>747.93</v>
      </c>
      <c r="D28" s="6">
        <v>598.41</v>
      </c>
      <c r="E28" s="8">
        <f t="shared" si="0"/>
        <v>1346.34</v>
      </c>
      <c r="F28" s="38"/>
      <c r="G28" s="38"/>
    </row>
    <row r="29" spans="1:7" ht="15">
      <c r="A29" s="41" t="s">
        <v>86</v>
      </c>
      <c r="B29" s="7" t="s">
        <v>38</v>
      </c>
      <c r="C29" s="6">
        <v>2652.54</v>
      </c>
      <c r="D29" s="6">
        <v>2122.02</v>
      </c>
      <c r="E29" s="8">
        <f t="shared" si="0"/>
        <v>4774.5599999999995</v>
      </c>
      <c r="F29" s="38"/>
      <c r="G29" s="38"/>
    </row>
    <row r="30" spans="1:7" ht="15">
      <c r="A30" s="41" t="s">
        <v>87</v>
      </c>
      <c r="B30" s="7" t="s">
        <v>39</v>
      </c>
      <c r="C30" s="6">
        <v>5379.92</v>
      </c>
      <c r="D30" s="6">
        <v>4250.31</v>
      </c>
      <c r="E30" s="8">
        <f t="shared" si="0"/>
        <v>9630.23</v>
      </c>
      <c r="F30" s="38"/>
      <c r="G30" s="38"/>
    </row>
    <row r="31" spans="1:7" ht="15">
      <c r="A31" s="41" t="s">
        <v>88</v>
      </c>
      <c r="B31" s="7" t="s">
        <v>40</v>
      </c>
      <c r="C31" s="6"/>
      <c r="D31" s="6"/>
      <c r="E31" s="8">
        <f t="shared" si="0"/>
        <v>0</v>
      </c>
      <c r="F31" s="38"/>
      <c r="G31" s="38"/>
    </row>
    <row r="32" spans="1:7" ht="15">
      <c r="A32" s="41" t="s">
        <v>89</v>
      </c>
      <c r="B32" s="7" t="s">
        <v>41</v>
      </c>
      <c r="C32" s="6">
        <v>244.01</v>
      </c>
      <c r="D32" s="6">
        <v>195.17</v>
      </c>
      <c r="E32" s="8">
        <f t="shared" si="0"/>
        <v>439.17999999999995</v>
      </c>
      <c r="F32" s="38"/>
      <c r="G32" s="38"/>
    </row>
    <row r="33" spans="1:7" ht="15">
      <c r="A33" s="41" t="s">
        <v>90</v>
      </c>
      <c r="B33" s="7" t="s">
        <v>42</v>
      </c>
      <c r="C33" s="6">
        <v>1764.05</v>
      </c>
      <c r="D33" s="6">
        <v>1411.13</v>
      </c>
      <c r="E33" s="8">
        <f t="shared" si="0"/>
        <v>3175.1800000000003</v>
      </c>
      <c r="F33" s="38"/>
      <c r="G33" s="38"/>
    </row>
    <row r="34" spans="1:7" ht="15">
      <c r="A34" s="41" t="s">
        <v>91</v>
      </c>
      <c r="B34" s="7" t="s">
        <v>43</v>
      </c>
      <c r="C34" s="6">
        <v>1364.43</v>
      </c>
      <c r="D34" s="6">
        <v>1091.52</v>
      </c>
      <c r="E34" s="8">
        <f t="shared" si="0"/>
        <v>2455.95</v>
      </c>
      <c r="F34" s="38"/>
      <c r="G34" s="38"/>
    </row>
    <row r="35" spans="1:7" ht="15">
      <c r="A35" s="41" t="s">
        <v>93</v>
      </c>
      <c r="B35" s="7" t="s">
        <v>44</v>
      </c>
      <c r="C35" s="6">
        <v>3988.05</v>
      </c>
      <c r="D35" s="6">
        <v>3190.25</v>
      </c>
      <c r="E35" s="8">
        <f t="shared" si="0"/>
        <v>7178.3</v>
      </c>
      <c r="F35" s="38"/>
      <c r="G35" s="38"/>
    </row>
    <row r="36" spans="1:7" ht="15">
      <c r="A36" s="41" t="s">
        <v>94</v>
      </c>
      <c r="B36" s="7" t="s">
        <v>45</v>
      </c>
      <c r="C36" s="6">
        <v>5588.59</v>
      </c>
      <c r="D36" s="6">
        <v>4471.23</v>
      </c>
      <c r="E36" s="8">
        <f t="shared" si="0"/>
        <v>10059.82</v>
      </c>
      <c r="F36" s="38"/>
      <c r="G36" s="38"/>
    </row>
    <row r="37" spans="1:7" ht="15">
      <c r="A37" s="41" t="s">
        <v>95</v>
      </c>
      <c r="B37" s="7" t="s">
        <v>46</v>
      </c>
      <c r="C37" s="6">
        <v>271.14</v>
      </c>
      <c r="D37" s="6">
        <v>216.91</v>
      </c>
      <c r="E37" s="8">
        <f t="shared" si="0"/>
        <v>488.04999999999995</v>
      </c>
      <c r="F37" s="38"/>
      <c r="G37" s="38"/>
    </row>
    <row r="38" spans="1:7" ht="15">
      <c r="A38" s="41" t="s">
        <v>96</v>
      </c>
      <c r="B38" s="7" t="s">
        <v>100</v>
      </c>
      <c r="C38" s="6">
        <v>101.16</v>
      </c>
      <c r="D38" s="6">
        <v>80.91</v>
      </c>
      <c r="E38" s="8">
        <f t="shared" si="0"/>
        <v>182.07</v>
      </c>
      <c r="F38" s="38"/>
      <c r="G38" s="38"/>
    </row>
    <row r="39" spans="1:7" ht="15">
      <c r="A39" s="41" t="s">
        <v>97</v>
      </c>
      <c r="B39" s="7" t="s">
        <v>103</v>
      </c>
      <c r="C39" s="6">
        <v>857.64</v>
      </c>
      <c r="D39" s="6">
        <v>686.06</v>
      </c>
      <c r="E39" s="8">
        <f t="shared" si="0"/>
        <v>1543.6999999999998</v>
      </c>
      <c r="F39" s="38"/>
      <c r="G39" s="38"/>
    </row>
    <row r="40" spans="1:7" ht="15">
      <c r="A40" s="41" t="s">
        <v>98</v>
      </c>
      <c r="B40" s="7" t="s">
        <v>104</v>
      </c>
      <c r="C40" s="6">
        <v>2759.97</v>
      </c>
      <c r="D40" s="6">
        <v>2207.72</v>
      </c>
      <c r="E40" s="8">
        <f t="shared" si="0"/>
        <v>4967.69</v>
      </c>
      <c r="F40" s="38"/>
      <c r="G40" s="38"/>
    </row>
    <row r="41" spans="1:7" ht="15">
      <c r="A41" s="41" t="s">
        <v>99</v>
      </c>
      <c r="B41" s="7" t="s">
        <v>107</v>
      </c>
      <c r="C41" s="6">
        <v>663.79</v>
      </c>
      <c r="D41" s="6">
        <v>531.01</v>
      </c>
      <c r="E41" s="8">
        <f t="shared" si="0"/>
        <v>1194.8</v>
      </c>
      <c r="F41" s="38"/>
      <c r="G41" s="38"/>
    </row>
    <row r="42" spans="1:7" ht="15">
      <c r="A42" s="41" t="s">
        <v>105</v>
      </c>
      <c r="B42" s="7" t="s">
        <v>110</v>
      </c>
      <c r="C42" s="6">
        <v>417.98</v>
      </c>
      <c r="D42" s="6">
        <v>334.37</v>
      </c>
      <c r="E42" s="8">
        <f t="shared" si="0"/>
        <v>752.35</v>
      </c>
      <c r="F42" s="38"/>
      <c r="G42" s="38"/>
    </row>
    <row r="43" spans="1:7" ht="15">
      <c r="A43" s="41" t="s">
        <v>108</v>
      </c>
      <c r="B43" s="7" t="s">
        <v>111</v>
      </c>
      <c r="C43" s="6">
        <v>543.26</v>
      </c>
      <c r="D43" s="6">
        <v>434.6</v>
      </c>
      <c r="E43" s="8">
        <f t="shared" si="0"/>
        <v>977.86</v>
      </c>
      <c r="F43" s="38"/>
      <c r="G43" s="38"/>
    </row>
    <row r="44" spans="1:7" ht="15">
      <c r="A44" s="41"/>
      <c r="B44" s="7" t="s">
        <v>47</v>
      </c>
      <c r="C44" s="7">
        <f>SUM(C7:C43)</f>
        <v>72601.24999999999</v>
      </c>
      <c r="D44" s="7">
        <f>SUM(D7:D43)</f>
        <v>58030.340000000004</v>
      </c>
      <c r="E44" s="8">
        <f t="shared" si="0"/>
        <v>130631.59</v>
      </c>
      <c r="F44" s="38"/>
      <c r="G44" s="38"/>
    </row>
    <row r="45" spans="1:7" ht="14.25">
      <c r="A45" s="38"/>
      <c r="B45" s="38"/>
      <c r="C45" s="1"/>
      <c r="D45" s="1"/>
      <c r="E45" s="42"/>
      <c r="F45" s="38"/>
      <c r="G45" s="38"/>
    </row>
    <row r="47" ht="12.75">
      <c r="D47" s="3"/>
    </row>
    <row r="48" ht="12.75">
      <c r="C48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1"/>
  <sheetViews>
    <sheetView workbookViewId="0" topLeftCell="A1">
      <selection activeCell="G32" sqref="G32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0.140625" style="0" bestFit="1" customWidth="1"/>
    <col min="5" max="5" width="12.57421875" style="0" bestFit="1" customWidth="1"/>
  </cols>
  <sheetData>
    <row r="3" spans="1:8" ht="15">
      <c r="A3" s="103" t="s">
        <v>118</v>
      </c>
      <c r="B3" s="103"/>
      <c r="C3" s="103"/>
      <c r="D3" s="103"/>
      <c r="E3" s="103"/>
      <c r="F3" s="103"/>
      <c r="G3" s="103"/>
      <c r="H3" s="103"/>
    </row>
    <row r="4" spans="1:8" ht="14.25">
      <c r="A4" s="38"/>
      <c r="B4" s="38"/>
      <c r="C4" s="40"/>
      <c r="D4" s="1"/>
      <c r="E4" s="1"/>
      <c r="F4" s="1"/>
      <c r="G4" s="38"/>
      <c r="H4" s="38"/>
    </row>
    <row r="5" spans="1:8" ht="30">
      <c r="A5" s="51" t="s">
        <v>0</v>
      </c>
      <c r="B5" s="51" t="s">
        <v>1</v>
      </c>
      <c r="C5" s="53" t="s">
        <v>53</v>
      </c>
      <c r="D5" s="1"/>
      <c r="E5" s="1"/>
      <c r="F5" s="1"/>
      <c r="G5" s="38"/>
      <c r="H5" s="38"/>
    </row>
    <row r="6" spans="1:8" ht="15">
      <c r="A6" s="41" t="s">
        <v>92</v>
      </c>
      <c r="B6" s="7" t="s">
        <v>16</v>
      </c>
      <c r="C6" s="8">
        <v>7130.03</v>
      </c>
      <c r="D6" s="1"/>
      <c r="E6" s="1"/>
      <c r="F6" s="1"/>
      <c r="G6" s="38"/>
      <c r="H6" s="38"/>
    </row>
    <row r="7" spans="1:8" ht="15">
      <c r="A7" s="41" t="s">
        <v>65</v>
      </c>
      <c r="B7" s="7" t="s">
        <v>51</v>
      </c>
      <c r="C7" s="8">
        <v>4962.08</v>
      </c>
      <c r="D7" s="1"/>
      <c r="E7" s="1"/>
      <c r="F7" s="1"/>
      <c r="G7" s="38"/>
      <c r="H7" s="38"/>
    </row>
    <row r="8" spans="1:8" ht="15">
      <c r="A8" s="41" t="s">
        <v>66</v>
      </c>
      <c r="B8" s="7" t="s">
        <v>18</v>
      </c>
      <c r="C8" s="8">
        <v>4297.11</v>
      </c>
      <c r="D8" s="1"/>
      <c r="E8" s="1"/>
      <c r="F8" s="1"/>
      <c r="G8" s="38"/>
      <c r="H8" s="38"/>
    </row>
    <row r="9" spans="1:8" ht="15">
      <c r="A9" s="41" t="s">
        <v>67</v>
      </c>
      <c r="B9" s="7" t="s">
        <v>19</v>
      </c>
      <c r="C9" s="8">
        <v>1463.87</v>
      </c>
      <c r="D9" s="1"/>
      <c r="E9" s="1"/>
      <c r="F9" s="1"/>
      <c r="G9" s="38"/>
      <c r="H9" s="38"/>
    </row>
    <row r="10" spans="1:8" ht="15">
      <c r="A10" s="41" t="s">
        <v>68</v>
      </c>
      <c r="B10" s="7" t="s">
        <v>20</v>
      </c>
      <c r="C10" s="8">
        <v>2147.64</v>
      </c>
      <c r="D10" s="1"/>
      <c r="E10" s="1"/>
      <c r="F10" s="1"/>
      <c r="G10" s="38"/>
      <c r="H10" s="38"/>
    </row>
    <row r="11" spans="1:8" ht="15">
      <c r="A11" s="41" t="s">
        <v>69</v>
      </c>
      <c r="B11" s="7" t="s">
        <v>21</v>
      </c>
      <c r="C11" s="8">
        <v>3443.54</v>
      </c>
      <c r="D11" s="1"/>
      <c r="E11" s="1"/>
      <c r="F11" s="1"/>
      <c r="G11" s="38"/>
      <c r="H11" s="38"/>
    </row>
    <row r="12" spans="1:8" ht="15">
      <c r="A12" s="41" t="s">
        <v>70</v>
      </c>
      <c r="B12" s="7" t="s">
        <v>22</v>
      </c>
      <c r="C12" s="8">
        <v>6906.02</v>
      </c>
      <c r="D12" s="1"/>
      <c r="E12" s="1"/>
      <c r="F12" s="1"/>
      <c r="G12" s="38"/>
      <c r="H12" s="38"/>
    </row>
    <row r="13" spans="1:8" ht="15">
      <c r="A13" s="41" t="s">
        <v>71</v>
      </c>
      <c r="B13" s="7" t="s">
        <v>23</v>
      </c>
      <c r="C13" s="8">
        <v>11056.95</v>
      </c>
      <c r="D13" s="1"/>
      <c r="E13" s="1"/>
      <c r="F13" s="1"/>
      <c r="G13" s="38"/>
      <c r="H13" s="38"/>
    </row>
    <row r="14" spans="1:8" ht="15">
      <c r="A14" s="41" t="s">
        <v>72</v>
      </c>
      <c r="B14" s="7" t="s">
        <v>24</v>
      </c>
      <c r="C14" s="8">
        <v>6566.42</v>
      </c>
      <c r="D14" s="1"/>
      <c r="E14" s="1"/>
      <c r="F14" s="1"/>
      <c r="G14" s="38"/>
      <c r="H14" s="38"/>
    </row>
    <row r="15" spans="1:8" ht="15">
      <c r="A15" s="41" t="s">
        <v>73</v>
      </c>
      <c r="B15" s="7" t="s">
        <v>25</v>
      </c>
      <c r="C15" s="8">
        <v>2939.52</v>
      </c>
      <c r="D15" s="1"/>
      <c r="E15" s="1"/>
      <c r="F15" s="1"/>
      <c r="G15" s="38"/>
      <c r="H15" s="38"/>
    </row>
    <row r="16" spans="1:8" ht="15">
      <c r="A16" s="41" t="s">
        <v>74</v>
      </c>
      <c r="B16" s="7" t="s">
        <v>26</v>
      </c>
      <c r="C16" s="8">
        <v>5608.04</v>
      </c>
      <c r="D16" s="1"/>
      <c r="E16" s="1"/>
      <c r="F16" s="1"/>
      <c r="G16" s="38"/>
      <c r="H16" s="38"/>
    </row>
    <row r="17" spans="1:8" ht="15">
      <c r="A17" s="41" t="s">
        <v>75</v>
      </c>
      <c r="B17" s="7" t="s">
        <v>52</v>
      </c>
      <c r="C17" s="8">
        <v>26772.31</v>
      </c>
      <c r="D17" s="1"/>
      <c r="E17" s="1"/>
      <c r="F17" s="1"/>
      <c r="G17" s="38"/>
      <c r="H17" s="38"/>
    </row>
    <row r="18" spans="1:8" ht="15">
      <c r="A18" s="41" t="s">
        <v>76</v>
      </c>
      <c r="B18" s="7" t="s">
        <v>28</v>
      </c>
      <c r="C18" s="8">
        <v>3773.36</v>
      </c>
      <c r="D18" s="1"/>
      <c r="E18" s="1"/>
      <c r="F18" s="1"/>
      <c r="G18" s="38"/>
      <c r="H18" s="38"/>
    </row>
    <row r="19" spans="1:8" ht="15">
      <c r="A19" s="41" t="s">
        <v>77</v>
      </c>
      <c r="B19" s="7" t="s">
        <v>29</v>
      </c>
      <c r="C19" s="8">
        <v>3040.94</v>
      </c>
      <c r="D19" s="1"/>
      <c r="E19" s="1"/>
      <c r="F19" s="1"/>
      <c r="G19" s="38"/>
      <c r="H19" s="38"/>
    </row>
    <row r="20" spans="1:8" ht="15">
      <c r="A20" s="41" t="s">
        <v>78</v>
      </c>
      <c r="B20" s="7" t="s">
        <v>30</v>
      </c>
      <c r="C20" s="8">
        <v>6199.42</v>
      </c>
      <c r="D20" s="1"/>
      <c r="E20" s="1"/>
      <c r="F20" s="1"/>
      <c r="G20" s="38"/>
      <c r="H20" s="38"/>
    </row>
    <row r="21" spans="1:8" ht="15">
      <c r="A21" s="41" t="s">
        <v>79</v>
      </c>
      <c r="B21" s="7" t="s">
        <v>31</v>
      </c>
      <c r="C21" s="8">
        <v>2458.57</v>
      </c>
      <c r="D21" s="1"/>
      <c r="E21" s="1"/>
      <c r="F21" s="1"/>
      <c r="G21" s="38"/>
      <c r="H21" s="38"/>
    </row>
    <row r="22" spans="1:8" ht="15">
      <c r="A22" s="41" t="s">
        <v>80</v>
      </c>
      <c r="B22" s="7" t="s">
        <v>32</v>
      </c>
      <c r="C22" s="8">
        <v>1311.35</v>
      </c>
      <c r="D22" s="1"/>
      <c r="E22" s="1"/>
      <c r="F22" s="1"/>
      <c r="G22" s="38"/>
      <c r="H22" s="38"/>
    </row>
    <row r="23" spans="1:8" ht="15">
      <c r="A23" s="41" t="s">
        <v>81</v>
      </c>
      <c r="B23" s="7" t="s">
        <v>33</v>
      </c>
      <c r="C23" s="8">
        <v>1195.5</v>
      </c>
      <c r="D23" s="1"/>
      <c r="E23" s="1"/>
      <c r="F23" s="1"/>
      <c r="G23" s="38"/>
      <c r="H23" s="38"/>
    </row>
    <row r="24" spans="1:8" ht="15">
      <c r="A24" s="41" t="s">
        <v>82</v>
      </c>
      <c r="B24" s="7" t="s">
        <v>34</v>
      </c>
      <c r="C24" s="8">
        <v>1127.96</v>
      </c>
      <c r="D24" s="1"/>
      <c r="E24" s="1"/>
      <c r="F24" s="1"/>
      <c r="G24" s="38"/>
      <c r="H24" s="38"/>
    </row>
    <row r="25" spans="1:8" ht="15">
      <c r="A25" s="41" t="s">
        <v>83</v>
      </c>
      <c r="B25" s="7" t="s">
        <v>35</v>
      </c>
      <c r="C25" s="8">
        <v>4068.89</v>
      </c>
      <c r="D25" s="1"/>
      <c r="E25" s="1"/>
      <c r="F25" s="1"/>
      <c r="G25" s="38"/>
      <c r="H25" s="38"/>
    </row>
    <row r="26" spans="1:8" ht="15">
      <c r="A26" s="41" t="s">
        <v>84</v>
      </c>
      <c r="B26" s="7" t="s">
        <v>36</v>
      </c>
      <c r="C26" s="8">
        <v>4864.7</v>
      </c>
      <c r="D26" s="1"/>
      <c r="E26" s="1"/>
      <c r="F26" s="1"/>
      <c r="G26" s="38"/>
      <c r="H26" s="38"/>
    </row>
    <row r="27" spans="1:8" ht="15">
      <c r="A27" s="41" t="s">
        <v>85</v>
      </c>
      <c r="B27" s="7" t="s">
        <v>37</v>
      </c>
      <c r="C27" s="8">
        <v>1182.76</v>
      </c>
      <c r="D27" s="1"/>
      <c r="E27" s="1"/>
      <c r="F27" s="1"/>
      <c r="G27" s="38"/>
      <c r="H27" s="38"/>
    </row>
    <row r="28" spans="1:8" ht="15">
      <c r="A28" s="41" t="s">
        <v>86</v>
      </c>
      <c r="B28" s="7" t="s">
        <v>38</v>
      </c>
      <c r="C28" s="8">
        <v>3641.07</v>
      </c>
      <c r="D28" s="1"/>
      <c r="E28" s="1"/>
      <c r="F28" s="1"/>
      <c r="G28" s="38"/>
      <c r="H28" s="38"/>
    </row>
    <row r="29" spans="1:8" ht="15">
      <c r="A29" s="41" t="s">
        <v>87</v>
      </c>
      <c r="B29" s="7" t="s">
        <v>39</v>
      </c>
      <c r="C29" s="8">
        <v>15016.9</v>
      </c>
      <c r="D29" s="1"/>
      <c r="E29" s="1"/>
      <c r="F29" s="1"/>
      <c r="G29" s="38"/>
      <c r="H29" s="38"/>
    </row>
    <row r="30" spans="1:8" ht="15">
      <c r="A30" s="41" t="s">
        <v>88</v>
      </c>
      <c r="B30" s="7" t="s">
        <v>40</v>
      </c>
      <c r="C30" s="8">
        <v>11.09</v>
      </c>
      <c r="D30" s="1"/>
      <c r="E30" s="1"/>
      <c r="F30" s="1"/>
      <c r="G30" s="38"/>
      <c r="H30" s="38"/>
    </row>
    <row r="31" spans="1:8" ht="15">
      <c r="A31" s="41" t="s">
        <v>89</v>
      </c>
      <c r="B31" s="7" t="s">
        <v>41</v>
      </c>
      <c r="C31" s="8">
        <v>17276.33</v>
      </c>
      <c r="D31" s="1"/>
      <c r="E31" s="1"/>
      <c r="F31" s="1"/>
      <c r="G31" s="38"/>
      <c r="H31" s="38"/>
    </row>
    <row r="32" spans="1:8" ht="15">
      <c r="A32" s="41" t="s">
        <v>90</v>
      </c>
      <c r="B32" s="7" t="s">
        <v>42</v>
      </c>
      <c r="C32" s="8">
        <v>4532.16</v>
      </c>
      <c r="D32" s="1"/>
      <c r="E32" s="1"/>
      <c r="F32" s="1"/>
      <c r="G32" s="38"/>
      <c r="H32" s="38"/>
    </row>
    <row r="33" spans="1:8" ht="15">
      <c r="A33" s="41" t="s">
        <v>91</v>
      </c>
      <c r="B33" s="7" t="s">
        <v>43</v>
      </c>
      <c r="C33" s="8">
        <v>1722.23</v>
      </c>
      <c r="D33" s="1"/>
      <c r="E33" s="1"/>
      <c r="F33" s="1"/>
      <c r="G33" s="38"/>
      <c r="H33" s="38"/>
    </row>
    <row r="34" spans="1:8" ht="15">
      <c r="A34" s="41" t="s">
        <v>93</v>
      </c>
      <c r="B34" s="7" t="s">
        <v>44</v>
      </c>
      <c r="C34" s="8">
        <v>7204.121</v>
      </c>
      <c r="D34" s="1"/>
      <c r="E34" s="1"/>
      <c r="F34" s="1"/>
      <c r="G34" s="38"/>
      <c r="H34" s="38"/>
    </row>
    <row r="35" spans="1:8" ht="15">
      <c r="A35" s="41" t="s">
        <v>94</v>
      </c>
      <c r="B35" s="7" t="s">
        <v>45</v>
      </c>
      <c r="C35" s="8">
        <v>4592.4</v>
      </c>
      <c r="D35" s="1"/>
      <c r="E35" s="1"/>
      <c r="F35" s="1"/>
      <c r="G35" s="38"/>
      <c r="H35" s="38"/>
    </row>
    <row r="36" spans="1:8" ht="15">
      <c r="A36" s="41" t="s">
        <v>95</v>
      </c>
      <c r="B36" s="7" t="s">
        <v>46</v>
      </c>
      <c r="C36" s="8">
        <v>689.46</v>
      </c>
      <c r="D36" s="1"/>
      <c r="E36" s="1"/>
      <c r="F36" s="1"/>
      <c r="G36" s="38"/>
      <c r="H36" s="38"/>
    </row>
    <row r="37" spans="1:8" ht="15">
      <c r="A37" s="41" t="s">
        <v>96</v>
      </c>
      <c r="B37" s="7" t="s">
        <v>100</v>
      </c>
      <c r="C37" s="8">
        <v>909.83</v>
      </c>
      <c r="D37" s="1"/>
      <c r="E37" s="1"/>
      <c r="F37" s="1"/>
      <c r="G37" s="38"/>
      <c r="H37" s="38"/>
    </row>
    <row r="38" spans="1:8" ht="15">
      <c r="A38" s="41" t="s">
        <v>97</v>
      </c>
      <c r="B38" s="7" t="s">
        <v>103</v>
      </c>
      <c r="C38" s="8">
        <v>1199.05</v>
      </c>
      <c r="D38" s="1"/>
      <c r="E38" s="1"/>
      <c r="F38" s="1"/>
      <c r="G38" s="38"/>
      <c r="H38" s="38"/>
    </row>
    <row r="39" spans="1:8" ht="15">
      <c r="A39" s="41" t="s">
        <v>98</v>
      </c>
      <c r="B39" s="7" t="s">
        <v>104</v>
      </c>
      <c r="C39" s="8">
        <v>7650.02</v>
      </c>
      <c r="D39" s="1"/>
      <c r="E39" s="1"/>
      <c r="F39" s="1"/>
      <c r="G39" s="38"/>
      <c r="H39" s="38"/>
    </row>
    <row r="40" spans="1:8" ht="15">
      <c r="A40" s="41" t="s">
        <v>99</v>
      </c>
      <c r="B40" s="7" t="s">
        <v>107</v>
      </c>
      <c r="C40" s="8">
        <v>207.71</v>
      </c>
      <c r="D40" s="1"/>
      <c r="E40" s="1"/>
      <c r="F40" s="1"/>
      <c r="G40" s="38"/>
      <c r="H40" s="38"/>
    </row>
    <row r="41" spans="1:8" ht="15">
      <c r="A41" s="41" t="s">
        <v>105</v>
      </c>
      <c r="B41" s="7" t="s">
        <v>110</v>
      </c>
      <c r="C41" s="8">
        <v>768.01</v>
      </c>
      <c r="D41" s="1"/>
      <c r="E41" s="1"/>
      <c r="F41" s="1"/>
      <c r="G41" s="38"/>
      <c r="H41" s="38"/>
    </row>
    <row r="42" spans="1:8" ht="15">
      <c r="A42" s="41" t="s">
        <v>108</v>
      </c>
      <c r="B42" s="7" t="s">
        <v>111</v>
      </c>
      <c r="C42" s="8">
        <v>715.98</v>
      </c>
      <c r="D42" s="1"/>
      <c r="E42" s="1"/>
      <c r="F42" s="1"/>
      <c r="G42" s="38"/>
      <c r="H42" s="38"/>
    </row>
    <row r="43" spans="1:8" ht="15">
      <c r="A43" s="54"/>
      <c r="B43" s="7" t="s">
        <v>47</v>
      </c>
      <c r="C43" s="8">
        <f>SUM(C6:C42)</f>
        <v>178653.341</v>
      </c>
      <c r="D43" s="1"/>
      <c r="E43" s="1"/>
      <c r="F43" s="1"/>
      <c r="G43" s="38"/>
      <c r="H43" s="38"/>
    </row>
    <row r="44" spans="1:8" ht="14.25">
      <c r="A44" s="38"/>
      <c r="B44" s="38"/>
      <c r="C44" s="40"/>
      <c r="D44" s="1"/>
      <c r="E44" s="1"/>
      <c r="F44" s="1"/>
      <c r="G44" s="38"/>
      <c r="H44" s="38"/>
    </row>
    <row r="45" spans="1:8" ht="14.25">
      <c r="A45" s="38"/>
      <c r="B45" s="38"/>
      <c r="C45" s="40"/>
      <c r="D45" s="1"/>
      <c r="E45" s="1"/>
      <c r="F45" s="38"/>
      <c r="G45" s="38"/>
      <c r="H45" s="38"/>
    </row>
    <row r="47" spans="2:4" ht="12.75">
      <c r="B47" s="3"/>
      <c r="D47" s="5"/>
    </row>
    <row r="48" spans="3:4" ht="12.75">
      <c r="C48" s="3"/>
      <c r="D48" s="3"/>
    </row>
    <row r="51" ht="12.75">
      <c r="C51" s="3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34">
      <selection activeCell="I14" sqref="I14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1" spans="1:8" ht="12.75" customHeight="1">
      <c r="A1" s="104" t="s">
        <v>119</v>
      </c>
      <c r="B1" s="104"/>
      <c r="C1" s="104"/>
      <c r="D1" s="104"/>
      <c r="E1" s="104"/>
      <c r="F1" s="104"/>
      <c r="G1" s="104"/>
      <c r="H1" s="104"/>
    </row>
    <row r="2" spans="1:8" ht="14.25">
      <c r="A2" s="38"/>
      <c r="B2" s="38"/>
      <c r="C2" s="38"/>
      <c r="D2" s="43"/>
      <c r="E2" s="38"/>
      <c r="F2" s="38"/>
      <c r="G2" s="38"/>
      <c r="H2" s="38"/>
    </row>
    <row r="3" spans="1:8" ht="30">
      <c r="A3" s="51" t="s">
        <v>0</v>
      </c>
      <c r="B3" s="51" t="s">
        <v>1</v>
      </c>
      <c r="C3" s="52" t="s">
        <v>54</v>
      </c>
      <c r="D3" s="43"/>
      <c r="E3" s="38"/>
      <c r="F3" s="38"/>
      <c r="G3" s="38"/>
      <c r="H3" s="38"/>
    </row>
    <row r="4" spans="1:8" ht="15">
      <c r="A4" s="41" t="s">
        <v>92</v>
      </c>
      <c r="B4" s="7" t="s">
        <v>16</v>
      </c>
      <c r="C4" s="7">
        <v>21073.27</v>
      </c>
      <c r="D4" s="43"/>
      <c r="E4" s="38"/>
      <c r="F4" s="38"/>
      <c r="G4" s="38"/>
      <c r="H4" s="38"/>
    </row>
    <row r="5" spans="1:8" ht="15">
      <c r="A5" s="41" t="s">
        <v>65</v>
      </c>
      <c r="B5" s="7" t="s">
        <v>51</v>
      </c>
      <c r="C5" s="7">
        <v>3109.36</v>
      </c>
      <c r="D5" s="43"/>
      <c r="E5" s="38"/>
      <c r="F5" s="38"/>
      <c r="G5" s="38"/>
      <c r="H5" s="38"/>
    </row>
    <row r="6" spans="1:8" ht="15">
      <c r="A6" s="41" t="s">
        <v>66</v>
      </c>
      <c r="B6" s="7" t="s">
        <v>18</v>
      </c>
      <c r="C6" s="7"/>
      <c r="D6" s="43"/>
      <c r="E6" s="38"/>
      <c r="F6" s="38"/>
      <c r="G6" s="38"/>
      <c r="H6" s="38"/>
    </row>
    <row r="7" spans="1:8" ht="15">
      <c r="A7" s="41" t="s">
        <v>67</v>
      </c>
      <c r="B7" s="7" t="s">
        <v>19</v>
      </c>
      <c r="C7" s="7">
        <v>1814.1</v>
      </c>
      <c r="D7" s="43"/>
      <c r="E7" s="38"/>
      <c r="F7" s="38"/>
      <c r="G7" s="38"/>
      <c r="H7" s="38"/>
    </row>
    <row r="8" spans="1:8" ht="15">
      <c r="A8" s="41" t="s">
        <v>68</v>
      </c>
      <c r="B8" s="7" t="s">
        <v>20</v>
      </c>
      <c r="C8" s="7"/>
      <c r="D8" s="43"/>
      <c r="E8" s="38"/>
      <c r="F8" s="38"/>
      <c r="G8" s="38"/>
      <c r="H8" s="38"/>
    </row>
    <row r="9" spans="1:8" ht="15">
      <c r="A9" s="41" t="s">
        <v>69</v>
      </c>
      <c r="B9" s="7" t="s">
        <v>21</v>
      </c>
      <c r="C9" s="7">
        <v>965.05</v>
      </c>
      <c r="D9" s="43"/>
      <c r="E9" s="38"/>
      <c r="F9" s="38"/>
      <c r="G9" s="38"/>
      <c r="H9" s="38"/>
    </row>
    <row r="10" spans="1:8" ht="15">
      <c r="A10" s="41" t="s">
        <v>70</v>
      </c>
      <c r="B10" s="7" t="s">
        <v>22</v>
      </c>
      <c r="C10" s="7">
        <v>3289.29</v>
      </c>
      <c r="D10" s="43"/>
      <c r="E10" s="38"/>
      <c r="F10" s="38"/>
      <c r="G10" s="38"/>
      <c r="H10" s="38"/>
    </row>
    <row r="11" spans="1:8" ht="15">
      <c r="A11" s="41" t="s">
        <v>71</v>
      </c>
      <c r="B11" s="7" t="s">
        <v>23</v>
      </c>
      <c r="C11" s="7">
        <v>6545.04</v>
      </c>
      <c r="D11" s="43"/>
      <c r="E11" s="38"/>
      <c r="F11" s="38"/>
      <c r="G11" s="38"/>
      <c r="H11" s="38"/>
    </row>
    <row r="12" spans="1:8" ht="15">
      <c r="A12" s="41" t="s">
        <v>72</v>
      </c>
      <c r="B12" s="7" t="s">
        <v>24</v>
      </c>
      <c r="C12" s="7">
        <v>4890.3</v>
      </c>
      <c r="D12" s="43"/>
      <c r="E12" s="38"/>
      <c r="F12" s="38"/>
      <c r="G12" s="38"/>
      <c r="H12" s="38"/>
    </row>
    <row r="13" spans="1:8" ht="15">
      <c r="A13" s="41" t="s">
        <v>73</v>
      </c>
      <c r="B13" s="7" t="s">
        <v>25</v>
      </c>
      <c r="C13" s="7">
        <v>9761.09</v>
      </c>
      <c r="D13" s="43"/>
      <c r="E13" s="38"/>
      <c r="F13" s="38"/>
      <c r="G13" s="38"/>
      <c r="H13" s="38"/>
    </row>
    <row r="14" spans="1:8" ht="15">
      <c r="A14" s="41" t="s">
        <v>74</v>
      </c>
      <c r="B14" s="7" t="s">
        <v>26</v>
      </c>
      <c r="C14" s="7">
        <v>1878.55</v>
      </c>
      <c r="D14" s="43"/>
      <c r="E14" s="38"/>
      <c r="F14" s="38"/>
      <c r="G14" s="38"/>
      <c r="H14" s="38"/>
    </row>
    <row r="15" spans="1:8" ht="15">
      <c r="A15" s="41" t="s">
        <v>75</v>
      </c>
      <c r="B15" s="7" t="s">
        <v>52</v>
      </c>
      <c r="C15" s="7">
        <v>7858.36</v>
      </c>
      <c r="D15" s="43"/>
      <c r="E15" s="38"/>
      <c r="F15" s="38"/>
      <c r="G15" s="38"/>
      <c r="H15" s="38"/>
    </row>
    <row r="16" spans="1:8" ht="15">
      <c r="A16" s="41" t="s">
        <v>76</v>
      </c>
      <c r="B16" s="7" t="s">
        <v>28</v>
      </c>
      <c r="C16" s="7">
        <v>1016.57</v>
      </c>
      <c r="D16" s="43"/>
      <c r="E16" s="38"/>
      <c r="F16" s="38"/>
      <c r="G16" s="38"/>
      <c r="H16" s="38"/>
    </row>
    <row r="17" spans="1:8" ht="15">
      <c r="A17" s="41" t="s">
        <v>77</v>
      </c>
      <c r="B17" s="7" t="s">
        <v>29</v>
      </c>
      <c r="C17" s="7">
        <v>3300.47</v>
      </c>
      <c r="D17" s="43"/>
      <c r="E17" s="38"/>
      <c r="F17" s="38"/>
      <c r="G17" s="38"/>
      <c r="H17" s="38"/>
    </row>
    <row r="18" spans="1:8" ht="15">
      <c r="A18" s="41" t="s">
        <v>78</v>
      </c>
      <c r="B18" s="7" t="s">
        <v>30</v>
      </c>
      <c r="C18" s="7">
        <v>12261.15</v>
      </c>
      <c r="D18" s="43"/>
      <c r="E18" s="38"/>
      <c r="F18" s="38"/>
      <c r="G18" s="38"/>
      <c r="H18" s="38"/>
    </row>
    <row r="19" spans="1:8" ht="15">
      <c r="A19" s="41" t="s">
        <v>79</v>
      </c>
      <c r="B19" s="7" t="s">
        <v>31</v>
      </c>
      <c r="C19" s="7"/>
      <c r="D19" s="43"/>
      <c r="E19" s="38"/>
      <c r="F19" s="38"/>
      <c r="G19" s="38"/>
      <c r="H19" s="38"/>
    </row>
    <row r="20" spans="1:8" ht="15">
      <c r="A20" s="41" t="s">
        <v>80</v>
      </c>
      <c r="B20" s="7" t="s">
        <v>32</v>
      </c>
      <c r="C20" s="7"/>
      <c r="D20" s="43"/>
      <c r="E20" s="38"/>
      <c r="F20" s="38"/>
      <c r="G20" s="38"/>
      <c r="H20" s="38"/>
    </row>
    <row r="21" spans="1:8" ht="15">
      <c r="A21" s="41" t="s">
        <v>81</v>
      </c>
      <c r="B21" s="7" t="s">
        <v>33</v>
      </c>
      <c r="C21" s="7"/>
      <c r="D21" s="43"/>
      <c r="E21" s="38"/>
      <c r="F21" s="38"/>
      <c r="G21" s="38"/>
      <c r="H21" s="38"/>
    </row>
    <row r="22" spans="1:8" ht="15">
      <c r="A22" s="41" t="s">
        <v>82</v>
      </c>
      <c r="B22" s="7" t="s">
        <v>34</v>
      </c>
      <c r="C22" s="7"/>
      <c r="D22" s="43"/>
      <c r="E22" s="38"/>
      <c r="F22" s="38"/>
      <c r="G22" s="38"/>
      <c r="H22" s="38"/>
    </row>
    <row r="23" spans="1:8" ht="15">
      <c r="A23" s="41" t="s">
        <v>83</v>
      </c>
      <c r="B23" s="7" t="s">
        <v>35</v>
      </c>
      <c r="C23" s="7">
        <v>7235.64</v>
      </c>
      <c r="D23" s="43"/>
      <c r="E23" s="38"/>
      <c r="F23" s="38"/>
      <c r="G23" s="38"/>
      <c r="H23" s="38"/>
    </row>
    <row r="24" spans="1:8" ht="15">
      <c r="A24" s="41" t="s">
        <v>84</v>
      </c>
      <c r="B24" s="7" t="s">
        <v>36</v>
      </c>
      <c r="C24" s="7">
        <v>3720.76</v>
      </c>
      <c r="D24" s="43"/>
      <c r="E24" s="38"/>
      <c r="F24" s="38"/>
      <c r="G24" s="38"/>
      <c r="H24" s="38"/>
    </row>
    <row r="25" spans="1:8" ht="15">
      <c r="A25" s="41" t="s">
        <v>85</v>
      </c>
      <c r="B25" s="7" t="s">
        <v>37</v>
      </c>
      <c r="C25" s="7"/>
      <c r="D25" s="43"/>
      <c r="E25" s="38"/>
      <c r="F25" s="38"/>
      <c r="G25" s="38"/>
      <c r="H25" s="38"/>
    </row>
    <row r="26" spans="1:8" ht="15">
      <c r="A26" s="41" t="s">
        <v>86</v>
      </c>
      <c r="B26" s="7" t="s">
        <v>38</v>
      </c>
      <c r="C26" s="7"/>
      <c r="D26" s="43"/>
      <c r="E26" s="38"/>
      <c r="F26" s="38"/>
      <c r="G26" s="38"/>
      <c r="H26" s="38"/>
    </row>
    <row r="27" spans="1:8" ht="15">
      <c r="A27" s="41" t="s">
        <v>87</v>
      </c>
      <c r="B27" s="7" t="s">
        <v>39</v>
      </c>
      <c r="C27" s="7">
        <v>4540.38</v>
      </c>
      <c r="D27" s="43"/>
      <c r="E27" s="38"/>
      <c r="F27" s="38"/>
      <c r="G27" s="38"/>
      <c r="H27" s="38"/>
    </row>
    <row r="28" spans="1:8" ht="15">
      <c r="A28" s="41" t="s">
        <v>88</v>
      </c>
      <c r="B28" s="7" t="s">
        <v>40</v>
      </c>
      <c r="C28" s="7"/>
      <c r="D28" s="43"/>
      <c r="E28" s="38"/>
      <c r="F28" s="38"/>
      <c r="G28" s="38"/>
      <c r="H28" s="38"/>
    </row>
    <row r="29" spans="1:8" ht="15">
      <c r="A29" s="41" t="s">
        <v>89</v>
      </c>
      <c r="B29" s="7" t="s">
        <v>41</v>
      </c>
      <c r="C29" s="7">
        <v>12927.42</v>
      </c>
      <c r="D29" s="43"/>
      <c r="E29" s="38"/>
      <c r="F29" s="38"/>
      <c r="G29" s="38"/>
      <c r="H29" s="38"/>
    </row>
    <row r="30" spans="1:8" ht="15">
      <c r="A30" s="41" t="s">
        <v>90</v>
      </c>
      <c r="B30" s="7" t="s">
        <v>42</v>
      </c>
      <c r="C30" s="7">
        <v>301.84</v>
      </c>
      <c r="D30" s="43"/>
      <c r="E30" s="38"/>
      <c r="F30" s="38"/>
      <c r="G30" s="38"/>
      <c r="H30" s="38"/>
    </row>
    <row r="31" spans="1:8" ht="15">
      <c r="A31" s="41" t="s">
        <v>91</v>
      </c>
      <c r="B31" s="7" t="s">
        <v>43</v>
      </c>
      <c r="C31" s="7"/>
      <c r="D31" s="43"/>
      <c r="E31" s="38"/>
      <c r="F31" s="38"/>
      <c r="G31" s="38"/>
      <c r="H31" s="38"/>
    </row>
    <row r="32" spans="1:8" ht="15">
      <c r="A32" s="41" t="s">
        <v>93</v>
      </c>
      <c r="B32" s="7" t="s">
        <v>44</v>
      </c>
      <c r="C32" s="7">
        <v>3157.1</v>
      </c>
      <c r="D32" s="43"/>
      <c r="E32" s="38"/>
      <c r="F32" s="38"/>
      <c r="G32" s="38"/>
      <c r="H32" s="38"/>
    </row>
    <row r="33" spans="1:8" ht="15">
      <c r="A33" s="41" t="s">
        <v>94</v>
      </c>
      <c r="B33" s="7" t="s">
        <v>45</v>
      </c>
      <c r="C33" s="7"/>
      <c r="D33" s="43"/>
      <c r="E33" s="38"/>
      <c r="F33" s="38"/>
      <c r="G33" s="38"/>
      <c r="H33" s="38"/>
    </row>
    <row r="34" spans="1:8" ht="15">
      <c r="A34" s="41" t="s">
        <v>95</v>
      </c>
      <c r="B34" s="7" t="s">
        <v>46</v>
      </c>
      <c r="C34" s="7"/>
      <c r="D34" s="43"/>
      <c r="E34" s="38"/>
      <c r="F34" s="38"/>
      <c r="G34" s="38"/>
      <c r="H34" s="38"/>
    </row>
    <row r="35" spans="1:8" ht="15">
      <c r="A35" s="41" t="s">
        <v>96</v>
      </c>
      <c r="B35" s="7" t="s">
        <v>100</v>
      </c>
      <c r="C35" s="7"/>
      <c r="D35" s="43"/>
      <c r="E35" s="38"/>
      <c r="F35" s="38"/>
      <c r="G35" s="38"/>
      <c r="H35" s="38"/>
    </row>
    <row r="36" spans="1:8" ht="15">
      <c r="A36" s="41" t="s">
        <v>97</v>
      </c>
      <c r="B36" s="7" t="s">
        <v>103</v>
      </c>
      <c r="C36" s="7">
        <v>2916.89</v>
      </c>
      <c r="D36" s="43"/>
      <c r="E36" s="38"/>
      <c r="F36" s="38"/>
      <c r="G36" s="38"/>
      <c r="H36" s="38"/>
    </row>
    <row r="37" spans="1:8" ht="15">
      <c r="A37" s="41" t="s">
        <v>98</v>
      </c>
      <c r="B37" s="7" t="s">
        <v>104</v>
      </c>
      <c r="C37" s="7">
        <v>2182.85</v>
      </c>
      <c r="D37" s="43"/>
      <c r="E37" s="38"/>
      <c r="F37" s="38"/>
      <c r="G37" s="38"/>
      <c r="H37" s="38"/>
    </row>
    <row r="38" spans="1:8" ht="15">
      <c r="A38" s="41" t="s">
        <v>99</v>
      </c>
      <c r="B38" s="7" t="s">
        <v>107</v>
      </c>
      <c r="C38" s="7"/>
      <c r="D38" s="43"/>
      <c r="E38" s="38"/>
      <c r="F38" s="38"/>
      <c r="G38" s="38"/>
      <c r="H38" s="38"/>
    </row>
    <row r="39" spans="1:8" ht="15">
      <c r="A39" s="41" t="s">
        <v>105</v>
      </c>
      <c r="B39" s="7" t="s">
        <v>110</v>
      </c>
      <c r="C39" s="7"/>
      <c r="D39" s="43"/>
      <c r="E39" s="38"/>
      <c r="F39" s="38"/>
      <c r="G39" s="38"/>
      <c r="H39" s="38"/>
    </row>
    <row r="40" spans="1:8" ht="15">
      <c r="A40" s="41" t="s">
        <v>108</v>
      </c>
      <c r="B40" s="7" t="s">
        <v>111</v>
      </c>
      <c r="C40" s="7"/>
      <c r="D40" s="43"/>
      <c r="E40" s="38"/>
      <c r="F40" s="38"/>
      <c r="G40" s="38"/>
      <c r="H40" s="38"/>
    </row>
    <row r="41" spans="1:8" ht="15">
      <c r="A41" s="54"/>
      <c r="B41" s="7" t="s">
        <v>47</v>
      </c>
      <c r="C41" s="7">
        <f>SUM(C4:C40)</f>
        <v>114745.48000000001</v>
      </c>
      <c r="D41" s="43"/>
      <c r="E41" s="38"/>
      <c r="F41" s="38"/>
      <c r="G41" s="38"/>
      <c r="H41" s="38"/>
    </row>
    <row r="42" spans="1:8" ht="14.25">
      <c r="A42" s="38"/>
      <c r="B42" s="38"/>
      <c r="C42" s="38"/>
      <c r="D42" s="43"/>
      <c r="E42" s="38"/>
      <c r="F42" s="38"/>
      <c r="G42" s="38"/>
      <c r="H42" s="38"/>
    </row>
    <row r="43" spans="1:8" ht="14.25">
      <c r="A43" s="38"/>
      <c r="B43" s="38"/>
      <c r="C43" s="38"/>
      <c r="D43" s="38"/>
      <c r="E43" s="38"/>
      <c r="F43" s="38"/>
      <c r="G43" s="38"/>
      <c r="H43" s="38"/>
    </row>
    <row r="44" spans="1:8" ht="14.25">
      <c r="A44" s="38"/>
      <c r="B44" s="38"/>
      <c r="C44" s="38"/>
      <c r="D44" s="38"/>
      <c r="E44" s="38"/>
      <c r="F44" s="38"/>
      <c r="G44" s="38"/>
      <c r="H44" s="38"/>
    </row>
    <row r="45" ht="12.75">
      <c r="C45" s="3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workbookViewId="0" topLeftCell="A16">
      <selection activeCell="K29" sqref="K2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2.57421875" style="0" bestFit="1" customWidth="1"/>
    <col min="5" max="5" width="16.140625" style="0" bestFit="1" customWidth="1"/>
  </cols>
  <sheetData>
    <row r="3" spans="1:7" ht="12.75" customHeight="1">
      <c r="A3" s="104" t="s">
        <v>120</v>
      </c>
      <c r="B3" s="104"/>
      <c r="C3" s="104"/>
      <c r="D3" s="104"/>
      <c r="E3" s="104"/>
      <c r="F3" s="104"/>
      <c r="G3" s="104"/>
    </row>
    <row r="4" spans="1:7" ht="15">
      <c r="A4" s="105"/>
      <c r="B4" s="105"/>
      <c r="C4" s="45" t="s">
        <v>55</v>
      </c>
      <c r="D4" s="1"/>
      <c r="E4" s="38"/>
      <c r="F4" s="38"/>
      <c r="G4" s="38"/>
    </row>
    <row r="5" spans="1:7" ht="15">
      <c r="A5" s="51" t="s">
        <v>0</v>
      </c>
      <c r="B5" s="51" t="s">
        <v>1</v>
      </c>
      <c r="C5" s="52" t="s">
        <v>56</v>
      </c>
      <c r="D5" s="52" t="s">
        <v>57</v>
      </c>
      <c r="E5" s="53" t="s">
        <v>60</v>
      </c>
      <c r="F5" s="38"/>
      <c r="G5" s="38"/>
    </row>
    <row r="6" spans="1:7" ht="15">
      <c r="A6" s="41" t="s">
        <v>92</v>
      </c>
      <c r="B6" s="7" t="s">
        <v>16</v>
      </c>
      <c r="C6" s="6">
        <v>13417.12</v>
      </c>
      <c r="D6" s="6">
        <v>34331.29</v>
      </c>
      <c r="E6" s="8">
        <f>C6+D6</f>
        <v>47748.41</v>
      </c>
      <c r="F6" s="38"/>
      <c r="G6" s="38"/>
    </row>
    <row r="7" spans="1:7" ht="15">
      <c r="A7" s="41" t="s">
        <v>65</v>
      </c>
      <c r="B7" s="7" t="s">
        <v>51</v>
      </c>
      <c r="C7" s="6">
        <v>5813.68</v>
      </c>
      <c r="D7" s="6">
        <v>13924.56</v>
      </c>
      <c r="E7" s="8">
        <f aca="true" t="shared" si="0" ref="E7:E43">C7+D7</f>
        <v>19738.239999999998</v>
      </c>
      <c r="F7" s="38"/>
      <c r="G7" s="38"/>
    </row>
    <row r="8" spans="1:7" ht="15">
      <c r="A8" s="41" t="s">
        <v>66</v>
      </c>
      <c r="B8" s="7" t="s">
        <v>18</v>
      </c>
      <c r="C8" s="6">
        <v>499.57</v>
      </c>
      <c r="D8" s="6">
        <v>3028.41</v>
      </c>
      <c r="E8" s="8">
        <f t="shared" si="0"/>
        <v>3527.98</v>
      </c>
      <c r="F8" s="38"/>
      <c r="G8" s="38"/>
    </row>
    <row r="9" spans="1:7" ht="15">
      <c r="A9" s="41" t="s">
        <v>67</v>
      </c>
      <c r="B9" s="7" t="s">
        <v>19</v>
      </c>
      <c r="C9" s="6">
        <v>2037.55</v>
      </c>
      <c r="D9" s="6">
        <v>2591.58</v>
      </c>
      <c r="E9" s="8">
        <f t="shared" si="0"/>
        <v>4629.13</v>
      </c>
      <c r="F9" s="38"/>
      <c r="G9" s="38"/>
    </row>
    <row r="10" spans="1:7" ht="15">
      <c r="A10" s="41" t="s">
        <v>68</v>
      </c>
      <c r="B10" s="7" t="s">
        <v>20</v>
      </c>
      <c r="C10" s="6">
        <v>262.6</v>
      </c>
      <c r="D10" s="6">
        <v>457.2</v>
      </c>
      <c r="E10" s="8">
        <f t="shared" si="0"/>
        <v>719.8</v>
      </c>
      <c r="F10" s="38"/>
      <c r="G10" s="38"/>
    </row>
    <row r="11" spans="1:7" ht="15">
      <c r="A11" s="41" t="s">
        <v>69</v>
      </c>
      <c r="B11" s="7" t="s">
        <v>21</v>
      </c>
      <c r="C11" s="6">
        <v>16.63</v>
      </c>
      <c r="D11" s="6">
        <v>814.71</v>
      </c>
      <c r="E11" s="8">
        <f t="shared" si="0"/>
        <v>831.34</v>
      </c>
      <c r="F11" s="38"/>
      <c r="G11" s="38"/>
    </row>
    <row r="12" spans="1:7" ht="15">
      <c r="A12" s="41" t="s">
        <v>70</v>
      </c>
      <c r="B12" s="7" t="s">
        <v>22</v>
      </c>
      <c r="C12" s="6">
        <v>2313.83</v>
      </c>
      <c r="D12" s="6">
        <v>6320.92</v>
      </c>
      <c r="E12" s="8">
        <f t="shared" si="0"/>
        <v>8634.75</v>
      </c>
      <c r="F12" s="38"/>
      <c r="G12" s="38"/>
    </row>
    <row r="13" spans="1:7" ht="15">
      <c r="A13" s="41" t="s">
        <v>71</v>
      </c>
      <c r="B13" s="7" t="s">
        <v>23</v>
      </c>
      <c r="C13" s="6">
        <v>2560.64</v>
      </c>
      <c r="D13" s="6">
        <v>8285.8</v>
      </c>
      <c r="E13" s="8">
        <f t="shared" si="0"/>
        <v>10846.439999999999</v>
      </c>
      <c r="F13" s="38"/>
      <c r="G13" s="38"/>
    </row>
    <row r="14" spans="1:7" ht="15">
      <c r="A14" s="41" t="s">
        <v>72</v>
      </c>
      <c r="B14" s="7" t="s">
        <v>24</v>
      </c>
      <c r="C14" s="6">
        <v>3138.53</v>
      </c>
      <c r="D14" s="6">
        <v>6667.09</v>
      </c>
      <c r="E14" s="8">
        <f t="shared" si="0"/>
        <v>9805.62</v>
      </c>
      <c r="F14" s="38"/>
      <c r="G14" s="38"/>
    </row>
    <row r="15" spans="1:7" ht="15">
      <c r="A15" s="41" t="s">
        <v>73</v>
      </c>
      <c r="B15" s="7" t="s">
        <v>25</v>
      </c>
      <c r="C15" s="6">
        <v>5284.7</v>
      </c>
      <c r="D15" s="6">
        <v>24888.11</v>
      </c>
      <c r="E15" s="8">
        <f t="shared" si="0"/>
        <v>30172.81</v>
      </c>
      <c r="F15" s="38"/>
      <c r="G15" s="38"/>
    </row>
    <row r="16" spans="1:7" ht="15">
      <c r="A16" s="41" t="s">
        <v>74</v>
      </c>
      <c r="B16" s="7" t="s">
        <v>26</v>
      </c>
      <c r="C16" s="6">
        <v>5259.01</v>
      </c>
      <c r="D16" s="6">
        <v>11126</v>
      </c>
      <c r="E16" s="8">
        <f t="shared" si="0"/>
        <v>16385.010000000002</v>
      </c>
      <c r="F16" s="38"/>
      <c r="G16" s="38"/>
    </row>
    <row r="17" spans="1:7" ht="15">
      <c r="A17" s="41" t="s">
        <v>75</v>
      </c>
      <c r="B17" s="7" t="s">
        <v>52</v>
      </c>
      <c r="C17" s="6">
        <v>10383.87</v>
      </c>
      <c r="D17" s="6">
        <v>29538.17</v>
      </c>
      <c r="E17" s="8">
        <f t="shared" si="0"/>
        <v>39922.04</v>
      </c>
      <c r="F17" s="38"/>
      <c r="G17" s="38"/>
    </row>
    <row r="18" spans="1:7" ht="15">
      <c r="A18" s="41" t="s">
        <v>76</v>
      </c>
      <c r="B18" s="7" t="s">
        <v>28</v>
      </c>
      <c r="C18" s="6">
        <v>2849.54</v>
      </c>
      <c r="D18" s="6">
        <v>9256.49</v>
      </c>
      <c r="E18" s="8">
        <f t="shared" si="0"/>
        <v>12106.029999999999</v>
      </c>
      <c r="F18" s="38"/>
      <c r="G18" s="38"/>
    </row>
    <row r="19" spans="1:7" ht="15">
      <c r="A19" s="41" t="s">
        <v>77</v>
      </c>
      <c r="B19" s="7" t="s">
        <v>29</v>
      </c>
      <c r="C19" s="6">
        <v>762.44</v>
      </c>
      <c r="D19" s="6">
        <v>3999.94</v>
      </c>
      <c r="E19" s="8">
        <f t="shared" si="0"/>
        <v>4762.38</v>
      </c>
      <c r="F19" s="38"/>
      <c r="G19" s="38"/>
    </row>
    <row r="20" spans="1:7" ht="15">
      <c r="A20" s="41" t="s">
        <v>78</v>
      </c>
      <c r="B20" s="7" t="s">
        <v>30</v>
      </c>
      <c r="C20" s="6">
        <v>3443.21</v>
      </c>
      <c r="D20" s="6">
        <v>12785.02</v>
      </c>
      <c r="E20" s="8">
        <f t="shared" si="0"/>
        <v>16228.23</v>
      </c>
      <c r="F20" s="38"/>
      <c r="G20" s="38"/>
    </row>
    <row r="21" spans="1:7" ht="15">
      <c r="A21" s="41" t="s">
        <v>79</v>
      </c>
      <c r="B21" s="7" t="s">
        <v>31</v>
      </c>
      <c r="C21" s="6"/>
      <c r="D21" s="6"/>
      <c r="E21" s="8">
        <f t="shared" si="0"/>
        <v>0</v>
      </c>
      <c r="F21" s="38"/>
      <c r="G21" s="38"/>
    </row>
    <row r="22" spans="1:7" ht="15">
      <c r="A22" s="41" t="s">
        <v>80</v>
      </c>
      <c r="B22" s="7" t="s">
        <v>32</v>
      </c>
      <c r="C22" s="6"/>
      <c r="D22" s="6"/>
      <c r="E22" s="8">
        <f t="shared" si="0"/>
        <v>0</v>
      </c>
      <c r="F22" s="38"/>
      <c r="G22" s="38"/>
    </row>
    <row r="23" spans="1:7" ht="15">
      <c r="A23" s="41" t="s">
        <v>81</v>
      </c>
      <c r="B23" s="7" t="s">
        <v>33</v>
      </c>
      <c r="C23" s="6"/>
      <c r="D23" s="6"/>
      <c r="E23" s="8">
        <f t="shared" si="0"/>
        <v>0</v>
      </c>
      <c r="F23" s="38"/>
      <c r="G23" s="38"/>
    </row>
    <row r="24" spans="1:7" ht="15">
      <c r="A24" s="41" t="s">
        <v>82</v>
      </c>
      <c r="B24" s="7" t="s">
        <v>34</v>
      </c>
      <c r="C24" s="6"/>
      <c r="D24" s="6"/>
      <c r="E24" s="8">
        <f t="shared" si="0"/>
        <v>0</v>
      </c>
      <c r="F24" s="38"/>
      <c r="G24" s="38"/>
    </row>
    <row r="25" spans="1:7" ht="15">
      <c r="A25" s="41" t="s">
        <v>83</v>
      </c>
      <c r="B25" s="7" t="s">
        <v>35</v>
      </c>
      <c r="C25" s="6">
        <v>2662.46</v>
      </c>
      <c r="D25" s="6">
        <v>9902.07</v>
      </c>
      <c r="E25" s="8">
        <f t="shared" si="0"/>
        <v>12564.529999999999</v>
      </c>
      <c r="F25" s="38"/>
      <c r="G25" s="38"/>
    </row>
    <row r="26" spans="1:7" ht="15">
      <c r="A26" s="41" t="s">
        <v>84</v>
      </c>
      <c r="B26" s="7" t="s">
        <v>36</v>
      </c>
      <c r="C26" s="6">
        <v>3762.82</v>
      </c>
      <c r="D26" s="6">
        <v>8197.21</v>
      </c>
      <c r="E26" s="8">
        <f t="shared" si="0"/>
        <v>11960.029999999999</v>
      </c>
      <c r="F26" s="38"/>
      <c r="G26" s="38"/>
    </row>
    <row r="27" spans="1:7" ht="15">
      <c r="A27" s="41" t="s">
        <v>85</v>
      </c>
      <c r="B27" s="7" t="s">
        <v>37</v>
      </c>
      <c r="C27" s="6">
        <v>262.6</v>
      </c>
      <c r="D27" s="6">
        <v>1085.28</v>
      </c>
      <c r="E27" s="8">
        <f t="shared" si="0"/>
        <v>1347.88</v>
      </c>
      <c r="F27" s="38"/>
      <c r="G27" s="38"/>
    </row>
    <row r="28" spans="1:7" ht="15">
      <c r="A28" s="41" t="s">
        <v>86</v>
      </c>
      <c r="B28" s="7" t="s">
        <v>38</v>
      </c>
      <c r="C28" s="6">
        <v>145.89</v>
      </c>
      <c r="D28" s="6">
        <v>951.39</v>
      </c>
      <c r="E28" s="8">
        <f t="shared" si="0"/>
        <v>1097.28</v>
      </c>
      <c r="F28" s="38"/>
      <c r="G28" s="38"/>
    </row>
    <row r="29" spans="1:7" ht="15">
      <c r="A29" s="41" t="s">
        <v>87</v>
      </c>
      <c r="B29" s="7" t="s">
        <v>39</v>
      </c>
      <c r="C29" s="6">
        <v>3092</v>
      </c>
      <c r="D29" s="6">
        <v>14223.59</v>
      </c>
      <c r="E29" s="8">
        <f t="shared" si="0"/>
        <v>17315.59</v>
      </c>
      <c r="F29" s="38"/>
      <c r="G29" s="38"/>
    </row>
    <row r="30" spans="1:7" ht="15">
      <c r="A30" s="41" t="s">
        <v>88</v>
      </c>
      <c r="B30" s="7" t="s">
        <v>40</v>
      </c>
      <c r="C30" s="6"/>
      <c r="D30" s="6"/>
      <c r="E30" s="8">
        <f t="shared" si="0"/>
        <v>0</v>
      </c>
      <c r="F30" s="38"/>
      <c r="G30" s="38"/>
    </row>
    <row r="31" spans="1:7" ht="15">
      <c r="A31" s="41" t="s">
        <v>89</v>
      </c>
      <c r="B31" s="7" t="s">
        <v>41</v>
      </c>
      <c r="C31" s="6">
        <v>3983.02</v>
      </c>
      <c r="D31" s="6">
        <v>15105.15</v>
      </c>
      <c r="E31" s="8">
        <f t="shared" si="0"/>
        <v>19088.17</v>
      </c>
      <c r="F31" s="38"/>
      <c r="G31" s="38"/>
    </row>
    <row r="32" spans="1:7" ht="15">
      <c r="A32" s="41" t="s">
        <v>90</v>
      </c>
      <c r="B32" s="7" t="s">
        <v>42</v>
      </c>
      <c r="C32" s="6">
        <v>1424.49</v>
      </c>
      <c r="D32" s="6">
        <v>3704.23</v>
      </c>
      <c r="E32" s="8">
        <f t="shared" si="0"/>
        <v>5128.72</v>
      </c>
      <c r="F32" s="38"/>
      <c r="G32" s="38"/>
    </row>
    <row r="33" spans="1:7" ht="15">
      <c r="A33" s="41" t="s">
        <v>91</v>
      </c>
      <c r="B33" s="7" t="s">
        <v>43</v>
      </c>
      <c r="C33" s="6"/>
      <c r="D33" s="6"/>
      <c r="E33" s="8">
        <f t="shared" si="0"/>
        <v>0</v>
      </c>
      <c r="F33" s="38"/>
      <c r="G33" s="38"/>
    </row>
    <row r="34" spans="1:7" ht="15">
      <c r="A34" s="41" t="s">
        <v>93</v>
      </c>
      <c r="B34" s="7" t="s">
        <v>44</v>
      </c>
      <c r="C34" s="6">
        <v>2289.83</v>
      </c>
      <c r="D34" s="6">
        <v>9213.28</v>
      </c>
      <c r="E34" s="8">
        <f t="shared" si="0"/>
        <v>11503.11</v>
      </c>
      <c r="F34" s="38"/>
      <c r="G34" s="38"/>
    </row>
    <row r="35" spans="1:7" ht="15">
      <c r="A35" s="41" t="s">
        <v>94</v>
      </c>
      <c r="B35" s="7" t="s">
        <v>45</v>
      </c>
      <c r="C35" s="6"/>
      <c r="D35" s="6"/>
      <c r="E35" s="8">
        <f t="shared" si="0"/>
        <v>0</v>
      </c>
      <c r="F35" s="38"/>
      <c r="G35" s="38"/>
    </row>
    <row r="36" spans="1:7" ht="15">
      <c r="A36" s="41" t="s">
        <v>95</v>
      </c>
      <c r="B36" s="7" t="s">
        <v>46</v>
      </c>
      <c r="C36" s="6"/>
      <c r="D36" s="6"/>
      <c r="E36" s="8">
        <f t="shared" si="0"/>
        <v>0</v>
      </c>
      <c r="F36" s="38"/>
      <c r="G36" s="38"/>
    </row>
    <row r="37" spans="1:7" ht="15">
      <c r="A37" s="41" t="s">
        <v>96</v>
      </c>
      <c r="B37" s="7" t="s">
        <v>100</v>
      </c>
      <c r="C37" s="6">
        <v>200.02</v>
      </c>
      <c r="D37" s="6">
        <v>467.36</v>
      </c>
      <c r="E37" s="8">
        <f t="shared" si="0"/>
        <v>667.38</v>
      </c>
      <c r="F37" s="38"/>
      <c r="G37" s="38"/>
    </row>
    <row r="38" spans="1:7" ht="15">
      <c r="A38" s="41" t="s">
        <v>97</v>
      </c>
      <c r="B38" s="7" t="s">
        <v>103</v>
      </c>
      <c r="C38" s="6">
        <v>950.21</v>
      </c>
      <c r="D38" s="6">
        <v>2469.27</v>
      </c>
      <c r="E38" s="8">
        <f t="shared" si="0"/>
        <v>3419.48</v>
      </c>
      <c r="F38" s="38"/>
      <c r="G38" s="38"/>
    </row>
    <row r="39" spans="1:7" ht="15">
      <c r="A39" s="41" t="s">
        <v>98</v>
      </c>
      <c r="B39" s="7" t="s">
        <v>104</v>
      </c>
      <c r="C39" s="6">
        <v>8845.83</v>
      </c>
      <c r="D39" s="6">
        <v>25036.65</v>
      </c>
      <c r="E39" s="8">
        <f t="shared" si="0"/>
        <v>33882.48</v>
      </c>
      <c r="F39" s="38"/>
      <c r="G39" s="38"/>
    </row>
    <row r="40" spans="1:7" ht="15">
      <c r="A40" s="41" t="s">
        <v>99</v>
      </c>
      <c r="B40" s="7" t="s">
        <v>107</v>
      </c>
      <c r="C40" s="6"/>
      <c r="D40" s="6"/>
      <c r="E40" s="8">
        <f t="shared" si="0"/>
        <v>0</v>
      </c>
      <c r="F40" s="38"/>
      <c r="G40" s="38"/>
    </row>
    <row r="41" spans="1:7" ht="15">
      <c r="A41" s="41" t="s">
        <v>105</v>
      </c>
      <c r="B41" s="7" t="s">
        <v>110</v>
      </c>
      <c r="C41" s="6"/>
      <c r="D41" s="6"/>
      <c r="E41" s="8">
        <f t="shared" si="0"/>
        <v>0</v>
      </c>
      <c r="F41" s="38"/>
      <c r="G41" s="38"/>
    </row>
    <row r="42" spans="1:7" ht="15">
      <c r="A42" s="41" t="s">
        <v>108</v>
      </c>
      <c r="B42" s="7" t="s">
        <v>111</v>
      </c>
      <c r="C42" s="6"/>
      <c r="D42" s="6"/>
      <c r="E42" s="8">
        <f t="shared" si="0"/>
        <v>0</v>
      </c>
      <c r="F42" s="38"/>
      <c r="G42" s="38"/>
    </row>
    <row r="43" spans="1:7" ht="15">
      <c r="A43" s="54"/>
      <c r="B43" s="7" t="s">
        <v>47</v>
      </c>
      <c r="C43" s="7">
        <f>SUM(C6:C42)</f>
        <v>85662.09000000003</v>
      </c>
      <c r="D43" s="7">
        <f>SUM(D6:D42)</f>
        <v>258370.76999999993</v>
      </c>
      <c r="E43" s="8">
        <f t="shared" si="0"/>
        <v>344032.86</v>
      </c>
      <c r="F43" s="38"/>
      <c r="G43" s="38"/>
    </row>
    <row r="44" spans="1:7" ht="14.25">
      <c r="A44" s="38"/>
      <c r="B44" s="38"/>
      <c r="C44" s="38"/>
      <c r="D44" s="38"/>
      <c r="E44" s="1"/>
      <c r="F44" s="38"/>
      <c r="G44" s="38"/>
    </row>
    <row r="45" spans="1:7" ht="14.25">
      <c r="A45" s="38"/>
      <c r="B45" s="38"/>
      <c r="C45" s="38"/>
      <c r="D45" s="38"/>
      <c r="E45" s="38"/>
      <c r="F45" s="38"/>
      <c r="G45" s="38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6"/>
  <sheetViews>
    <sheetView workbookViewId="0" topLeftCell="A13">
      <selection activeCell="J29" sqref="J29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03" t="s">
        <v>121</v>
      </c>
      <c r="B3" s="103"/>
      <c r="C3" s="103"/>
      <c r="D3" s="103"/>
      <c r="E3" s="103"/>
      <c r="F3" s="103"/>
    </row>
    <row r="4" spans="1:6" ht="15">
      <c r="A4" s="106"/>
      <c r="B4" s="106"/>
      <c r="C4" s="106"/>
      <c r="D4" s="106"/>
      <c r="E4" s="106"/>
      <c r="F4" s="38"/>
    </row>
    <row r="5" spans="1:6" ht="14.25">
      <c r="A5" s="105"/>
      <c r="B5" s="105"/>
      <c r="C5" s="38"/>
      <c r="D5" s="38"/>
      <c r="E5" s="38"/>
      <c r="F5" s="38"/>
    </row>
    <row r="6" spans="1:6" ht="15">
      <c r="A6" s="51" t="s">
        <v>0</v>
      </c>
      <c r="B6" s="51" t="s">
        <v>1</v>
      </c>
      <c r="C6" s="52" t="s">
        <v>58</v>
      </c>
      <c r="D6" s="52" t="s">
        <v>59</v>
      </c>
      <c r="E6" s="38"/>
      <c r="F6" s="38"/>
    </row>
    <row r="7" spans="1:6" ht="15">
      <c r="A7" s="41" t="s">
        <v>92</v>
      </c>
      <c r="B7" s="7" t="s">
        <v>16</v>
      </c>
      <c r="C7" s="55">
        <v>9720</v>
      </c>
      <c r="D7" s="7">
        <v>1080</v>
      </c>
      <c r="E7" s="38"/>
      <c r="F7" s="38"/>
    </row>
    <row r="8" spans="1:6" ht="15">
      <c r="A8" s="41" t="s">
        <v>65</v>
      </c>
      <c r="B8" s="7" t="s">
        <v>51</v>
      </c>
      <c r="C8" s="55">
        <v>3840</v>
      </c>
      <c r="D8" s="7">
        <v>360</v>
      </c>
      <c r="E8" s="38"/>
      <c r="F8" s="38"/>
    </row>
    <row r="9" spans="1:6" ht="15">
      <c r="A9" s="41" t="s">
        <v>66</v>
      </c>
      <c r="B9" s="7" t="s">
        <v>18</v>
      </c>
      <c r="C9" s="55">
        <v>480</v>
      </c>
      <c r="D9" s="7"/>
      <c r="E9" s="38"/>
      <c r="F9" s="38"/>
    </row>
    <row r="10" spans="1:6" ht="15">
      <c r="A10" s="41" t="s">
        <v>67</v>
      </c>
      <c r="B10" s="7" t="s">
        <v>19</v>
      </c>
      <c r="C10" s="55">
        <v>840</v>
      </c>
      <c r="D10" s="7"/>
      <c r="E10" s="38"/>
      <c r="F10" s="38"/>
    </row>
    <row r="11" spans="1:6" ht="15">
      <c r="A11" s="41" t="s">
        <v>68</v>
      </c>
      <c r="B11" s="7" t="s">
        <v>20</v>
      </c>
      <c r="C11" s="55">
        <v>120</v>
      </c>
      <c r="D11" s="7"/>
      <c r="E11" s="38"/>
      <c r="F11" s="38"/>
    </row>
    <row r="12" spans="1:6" ht="15">
      <c r="A12" s="41" t="s">
        <v>69</v>
      </c>
      <c r="B12" s="7" t="s">
        <v>21</v>
      </c>
      <c r="C12" s="55">
        <v>360</v>
      </c>
      <c r="D12" s="7"/>
      <c r="E12" s="38"/>
      <c r="F12" s="38"/>
    </row>
    <row r="13" spans="1:6" ht="15">
      <c r="A13" s="41" t="s">
        <v>70</v>
      </c>
      <c r="B13" s="7" t="s">
        <v>22</v>
      </c>
      <c r="C13" s="55">
        <v>1680</v>
      </c>
      <c r="D13" s="7">
        <v>720</v>
      </c>
      <c r="E13" s="38"/>
      <c r="F13" s="38"/>
    </row>
    <row r="14" spans="1:6" ht="15">
      <c r="A14" s="41" t="s">
        <v>71</v>
      </c>
      <c r="B14" s="7" t="s">
        <v>23</v>
      </c>
      <c r="C14" s="55">
        <v>2880</v>
      </c>
      <c r="D14" s="7"/>
      <c r="E14" s="38"/>
      <c r="F14" s="38"/>
    </row>
    <row r="15" spans="1:6" ht="15">
      <c r="A15" s="41" t="s">
        <v>72</v>
      </c>
      <c r="B15" s="7" t="s">
        <v>24</v>
      </c>
      <c r="C15" s="55">
        <v>1800</v>
      </c>
      <c r="D15" s="7">
        <v>720</v>
      </c>
      <c r="E15" s="38"/>
      <c r="F15" s="38"/>
    </row>
    <row r="16" spans="1:6" ht="15">
      <c r="A16" s="41" t="s">
        <v>73</v>
      </c>
      <c r="B16" s="7" t="s">
        <v>25</v>
      </c>
      <c r="C16" s="55">
        <v>5760</v>
      </c>
      <c r="D16" s="7">
        <v>1440</v>
      </c>
      <c r="E16" s="38"/>
      <c r="F16" s="38"/>
    </row>
    <row r="17" spans="1:6" ht="15">
      <c r="A17" s="41" t="s">
        <v>74</v>
      </c>
      <c r="B17" s="7" t="s">
        <v>26</v>
      </c>
      <c r="C17" s="55">
        <v>2520</v>
      </c>
      <c r="D17" s="7"/>
      <c r="E17" s="38"/>
      <c r="F17" s="38"/>
    </row>
    <row r="18" spans="1:6" ht="15">
      <c r="A18" s="41" t="s">
        <v>75</v>
      </c>
      <c r="B18" s="7" t="s">
        <v>52</v>
      </c>
      <c r="C18" s="55">
        <v>7080</v>
      </c>
      <c r="D18" s="7">
        <v>1080</v>
      </c>
      <c r="E18" s="38"/>
      <c r="F18" s="38"/>
    </row>
    <row r="19" spans="1:6" ht="15">
      <c r="A19" s="41" t="s">
        <v>76</v>
      </c>
      <c r="B19" s="7" t="s">
        <v>28</v>
      </c>
      <c r="C19" s="55">
        <v>2040</v>
      </c>
      <c r="D19" s="7"/>
      <c r="E19" s="38"/>
      <c r="F19" s="38"/>
    </row>
    <row r="20" spans="1:6" ht="15">
      <c r="A20" s="41" t="s">
        <v>77</v>
      </c>
      <c r="B20" s="7" t="s">
        <v>29</v>
      </c>
      <c r="C20" s="55">
        <v>1320</v>
      </c>
      <c r="D20" s="7"/>
      <c r="E20" s="38"/>
      <c r="F20" s="38"/>
    </row>
    <row r="21" spans="1:6" ht="15">
      <c r="A21" s="41" t="s">
        <v>78</v>
      </c>
      <c r="B21" s="7" t="s">
        <v>30</v>
      </c>
      <c r="C21" s="55">
        <v>5280</v>
      </c>
      <c r="D21" s="7">
        <v>360</v>
      </c>
      <c r="E21" s="38"/>
      <c r="F21" s="38"/>
    </row>
    <row r="22" spans="1:6" ht="15">
      <c r="A22" s="41" t="s">
        <v>79</v>
      </c>
      <c r="B22" s="7" t="s">
        <v>31</v>
      </c>
      <c r="C22" s="55"/>
      <c r="D22" s="7"/>
      <c r="E22" s="38"/>
      <c r="F22" s="38"/>
    </row>
    <row r="23" spans="1:6" ht="15">
      <c r="A23" s="41" t="s">
        <v>80</v>
      </c>
      <c r="B23" s="7" t="s">
        <v>32</v>
      </c>
      <c r="C23" s="55"/>
      <c r="D23" s="7"/>
      <c r="E23" s="38"/>
      <c r="F23" s="38"/>
    </row>
    <row r="24" spans="1:6" ht="15">
      <c r="A24" s="41" t="s">
        <v>81</v>
      </c>
      <c r="B24" s="7" t="s">
        <v>33</v>
      </c>
      <c r="C24" s="55"/>
      <c r="D24" s="7"/>
      <c r="E24" s="38"/>
      <c r="F24" s="38"/>
    </row>
    <row r="25" spans="1:6" ht="15">
      <c r="A25" s="41" t="s">
        <v>82</v>
      </c>
      <c r="B25" s="7" t="s">
        <v>34</v>
      </c>
      <c r="C25" s="55"/>
      <c r="D25" s="7"/>
      <c r="E25" s="38"/>
      <c r="F25" s="38"/>
    </row>
    <row r="26" spans="1:6" ht="15">
      <c r="A26" s="41" t="s">
        <v>83</v>
      </c>
      <c r="B26" s="7" t="s">
        <v>35</v>
      </c>
      <c r="C26" s="55">
        <v>3840</v>
      </c>
      <c r="D26" s="7"/>
      <c r="E26" s="38"/>
      <c r="F26" s="38"/>
    </row>
    <row r="27" spans="1:6" ht="15">
      <c r="A27" s="41" t="s">
        <v>84</v>
      </c>
      <c r="B27" s="7" t="s">
        <v>36</v>
      </c>
      <c r="C27" s="55">
        <v>2160</v>
      </c>
      <c r="D27" s="7"/>
      <c r="E27" s="38"/>
      <c r="F27" s="38"/>
    </row>
    <row r="28" spans="1:6" ht="15">
      <c r="A28" s="41" t="s">
        <v>85</v>
      </c>
      <c r="B28" s="7" t="s">
        <v>37</v>
      </c>
      <c r="C28" s="55">
        <v>120</v>
      </c>
      <c r="D28" s="7"/>
      <c r="E28" s="38"/>
      <c r="F28" s="38"/>
    </row>
    <row r="29" spans="1:6" ht="15">
      <c r="A29" s="41" t="s">
        <v>86</v>
      </c>
      <c r="B29" s="7" t="s">
        <v>38</v>
      </c>
      <c r="C29" s="55">
        <v>120</v>
      </c>
      <c r="D29" s="7"/>
      <c r="E29" s="38"/>
      <c r="F29" s="38"/>
    </row>
    <row r="30" spans="1:6" ht="15">
      <c r="A30" s="41" t="s">
        <v>87</v>
      </c>
      <c r="B30" s="7" t="s">
        <v>39</v>
      </c>
      <c r="C30" s="55">
        <v>3240</v>
      </c>
      <c r="D30" s="7">
        <v>360</v>
      </c>
      <c r="E30" s="38"/>
      <c r="F30" s="38"/>
    </row>
    <row r="31" spans="1:6" ht="15">
      <c r="A31" s="41" t="s">
        <v>88</v>
      </c>
      <c r="B31" s="7" t="s">
        <v>40</v>
      </c>
      <c r="C31" s="55"/>
      <c r="D31" s="7"/>
      <c r="E31" s="38"/>
      <c r="F31" s="38"/>
    </row>
    <row r="32" spans="1:6" ht="15">
      <c r="A32" s="41" t="s">
        <v>89</v>
      </c>
      <c r="B32" s="7" t="s">
        <v>41</v>
      </c>
      <c r="C32" s="55">
        <v>4920</v>
      </c>
      <c r="D32" s="7">
        <v>720</v>
      </c>
      <c r="E32" s="38"/>
      <c r="F32" s="38"/>
    </row>
    <row r="33" spans="1:6" ht="15">
      <c r="A33" s="41" t="s">
        <v>90</v>
      </c>
      <c r="B33" s="7" t="s">
        <v>42</v>
      </c>
      <c r="C33" s="55">
        <v>840</v>
      </c>
      <c r="D33" s="7"/>
      <c r="E33" s="38"/>
      <c r="F33" s="38"/>
    </row>
    <row r="34" spans="1:6" ht="15">
      <c r="A34" s="41" t="s">
        <v>91</v>
      </c>
      <c r="B34" s="7" t="s">
        <v>43</v>
      </c>
      <c r="C34" s="55"/>
      <c r="D34" s="7"/>
      <c r="E34" s="38"/>
      <c r="F34" s="38"/>
    </row>
    <row r="35" spans="1:6" ht="15">
      <c r="A35" s="41" t="s">
        <v>93</v>
      </c>
      <c r="B35" s="7" t="s">
        <v>44</v>
      </c>
      <c r="C35" s="55">
        <v>2280</v>
      </c>
      <c r="D35" s="7"/>
      <c r="E35" s="38"/>
      <c r="F35" s="38"/>
    </row>
    <row r="36" spans="1:6" ht="15">
      <c r="A36" s="41" t="s">
        <v>94</v>
      </c>
      <c r="B36" s="7" t="s">
        <v>45</v>
      </c>
      <c r="C36" s="55"/>
      <c r="D36" s="7"/>
      <c r="E36" s="38"/>
      <c r="F36" s="38"/>
    </row>
    <row r="37" spans="1:6" ht="15">
      <c r="A37" s="41" t="s">
        <v>95</v>
      </c>
      <c r="B37" s="7" t="s">
        <v>46</v>
      </c>
      <c r="C37" s="55"/>
      <c r="D37" s="7"/>
      <c r="E37" s="38"/>
      <c r="F37" s="38"/>
    </row>
    <row r="38" spans="1:6" ht="15">
      <c r="A38" s="41" t="s">
        <v>96</v>
      </c>
      <c r="B38" s="7" t="s">
        <v>100</v>
      </c>
      <c r="C38" s="55">
        <v>120</v>
      </c>
      <c r="D38" s="7"/>
      <c r="E38" s="38"/>
      <c r="F38" s="38"/>
    </row>
    <row r="39" spans="1:6" ht="15">
      <c r="A39" s="41" t="s">
        <v>97</v>
      </c>
      <c r="B39" s="7" t="s">
        <v>103</v>
      </c>
      <c r="C39" s="55">
        <v>1080</v>
      </c>
      <c r="D39" s="7"/>
      <c r="E39" s="38"/>
      <c r="F39" s="38"/>
    </row>
    <row r="40" spans="1:6" ht="15">
      <c r="A40" s="41" t="s">
        <v>98</v>
      </c>
      <c r="B40" s="7" t="s">
        <v>104</v>
      </c>
      <c r="C40" s="55">
        <v>5520</v>
      </c>
      <c r="D40" s="7"/>
      <c r="E40" s="38"/>
      <c r="F40" s="38"/>
    </row>
    <row r="41" spans="1:6" ht="15">
      <c r="A41" s="41" t="s">
        <v>99</v>
      </c>
      <c r="B41" s="7" t="s">
        <v>107</v>
      </c>
      <c r="C41" s="46"/>
      <c r="D41" s="6"/>
      <c r="E41" s="38"/>
      <c r="F41" s="38"/>
    </row>
    <row r="42" spans="1:6" ht="15">
      <c r="A42" s="41" t="s">
        <v>105</v>
      </c>
      <c r="B42" s="7" t="s">
        <v>110</v>
      </c>
      <c r="C42" s="55"/>
      <c r="D42" s="6"/>
      <c r="E42" s="38"/>
      <c r="F42" s="38"/>
    </row>
    <row r="43" spans="1:6" ht="15">
      <c r="A43" s="41" t="s">
        <v>108</v>
      </c>
      <c r="B43" s="7" t="s">
        <v>111</v>
      </c>
      <c r="C43" s="55"/>
      <c r="D43" s="6"/>
      <c r="E43" s="38"/>
      <c r="F43" s="38"/>
    </row>
    <row r="44" spans="1:6" ht="15">
      <c r="A44" s="54"/>
      <c r="B44" s="7" t="s">
        <v>47</v>
      </c>
      <c r="C44" s="55">
        <f>SUM(C7:C43)</f>
        <v>69960</v>
      </c>
      <c r="D44" s="7">
        <f>SUM(D7:D43)</f>
        <v>6840</v>
      </c>
      <c r="E44" s="1"/>
      <c r="F44" s="38"/>
    </row>
    <row r="45" spans="1:6" ht="14.25">
      <c r="A45" s="38"/>
      <c r="B45" s="38"/>
      <c r="C45" s="1"/>
      <c r="D45" s="38"/>
      <c r="E45" s="38"/>
      <c r="F45" s="38"/>
    </row>
    <row r="46" spans="1:6" ht="14.25">
      <c r="A46" s="38"/>
      <c r="B46" s="38"/>
      <c r="C46" s="38"/>
      <c r="D46" s="38"/>
      <c r="E46" s="38"/>
      <c r="F46" s="38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8"/>
  <sheetViews>
    <sheetView workbookViewId="0" topLeftCell="A1">
      <selection activeCell="H22" sqref="H22"/>
    </sheetView>
  </sheetViews>
  <sheetFormatPr defaultColWidth="9.140625" defaultRowHeight="12.75"/>
  <cols>
    <col min="2" max="2" width="28.7109375" style="0" bestFit="1" customWidth="1"/>
    <col min="3" max="3" width="16.8515625" style="0" customWidth="1"/>
  </cols>
  <sheetData>
    <row r="3" spans="1:9" ht="15">
      <c r="A3" s="103" t="s">
        <v>122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38"/>
      <c r="B4" s="38"/>
      <c r="C4" s="40"/>
      <c r="D4" s="1"/>
      <c r="E4" s="1"/>
      <c r="F4" s="1"/>
      <c r="G4" s="1"/>
      <c r="H4" s="38"/>
      <c r="I4" s="38"/>
    </row>
    <row r="5" spans="1:9" ht="30">
      <c r="A5" s="51" t="s">
        <v>0</v>
      </c>
      <c r="B5" s="51" t="s">
        <v>1</v>
      </c>
      <c r="C5" s="53" t="s">
        <v>114</v>
      </c>
      <c r="D5" s="47"/>
      <c r="E5" s="12"/>
      <c r="F5" s="1"/>
      <c r="G5" s="1"/>
      <c r="H5" s="38"/>
      <c r="I5" s="38"/>
    </row>
    <row r="6" spans="1:9" ht="15">
      <c r="A6" s="41" t="s">
        <v>92</v>
      </c>
      <c r="B6" s="7" t="s">
        <v>16</v>
      </c>
      <c r="C6" s="8"/>
      <c r="D6" s="48"/>
      <c r="E6" s="12"/>
      <c r="F6" s="1"/>
      <c r="G6" s="1"/>
      <c r="H6" s="38"/>
      <c r="I6" s="38"/>
    </row>
    <row r="7" spans="1:9" ht="15">
      <c r="A7" s="41" t="s">
        <v>65</v>
      </c>
      <c r="B7" s="7" t="s">
        <v>51</v>
      </c>
      <c r="C7" s="8"/>
      <c r="D7" s="48"/>
      <c r="E7" s="12"/>
      <c r="F7" s="1"/>
      <c r="G7" s="1"/>
      <c r="H7" s="38"/>
      <c r="I7" s="38"/>
    </row>
    <row r="8" spans="1:9" ht="15">
      <c r="A8" s="41" t="s">
        <v>66</v>
      </c>
      <c r="B8" s="7" t="s">
        <v>18</v>
      </c>
      <c r="C8" s="8"/>
      <c r="D8" s="48"/>
      <c r="E8" s="12"/>
      <c r="F8" s="1"/>
      <c r="G8" s="1"/>
      <c r="H8" s="38"/>
      <c r="I8" s="38"/>
    </row>
    <row r="9" spans="1:9" ht="15">
      <c r="A9" s="41" t="s">
        <v>67</v>
      </c>
      <c r="B9" s="7" t="s">
        <v>19</v>
      </c>
      <c r="C9" s="8"/>
      <c r="D9" s="48"/>
      <c r="E9" s="12"/>
      <c r="F9" s="1"/>
      <c r="G9" s="1"/>
      <c r="H9" s="38"/>
      <c r="I9" s="38"/>
    </row>
    <row r="10" spans="1:9" ht="15">
      <c r="A10" s="41" t="s">
        <v>68</v>
      </c>
      <c r="B10" s="7" t="s">
        <v>20</v>
      </c>
      <c r="C10" s="8"/>
      <c r="D10" s="48"/>
      <c r="E10" s="12"/>
      <c r="F10" s="1"/>
      <c r="G10" s="1"/>
      <c r="H10" s="38"/>
      <c r="I10" s="38"/>
    </row>
    <row r="11" spans="1:9" ht="15">
      <c r="A11" s="41" t="s">
        <v>69</v>
      </c>
      <c r="B11" s="7" t="s">
        <v>21</v>
      </c>
      <c r="C11" s="8"/>
      <c r="D11" s="48"/>
      <c r="E11" s="12"/>
      <c r="F11" s="1"/>
      <c r="G11" s="1"/>
      <c r="H11" s="38"/>
      <c r="I11" s="38"/>
    </row>
    <row r="12" spans="1:9" ht="15">
      <c r="A12" s="41" t="s">
        <v>70</v>
      </c>
      <c r="B12" s="7" t="s">
        <v>22</v>
      </c>
      <c r="C12" s="8"/>
      <c r="D12" s="48"/>
      <c r="E12" s="12"/>
      <c r="F12" s="1"/>
      <c r="G12" s="1"/>
      <c r="H12" s="38"/>
      <c r="I12" s="38"/>
    </row>
    <row r="13" spans="1:9" ht="15">
      <c r="A13" s="41" t="s">
        <v>71</v>
      </c>
      <c r="B13" s="7" t="s">
        <v>23</v>
      </c>
      <c r="C13" s="8">
        <v>11234.47</v>
      </c>
      <c r="D13" s="48"/>
      <c r="E13" s="12"/>
      <c r="F13" s="1"/>
      <c r="G13" s="1"/>
      <c r="H13" s="38"/>
      <c r="I13" s="38"/>
    </row>
    <row r="14" spans="1:9" ht="15">
      <c r="A14" s="41" t="s">
        <v>72</v>
      </c>
      <c r="B14" s="7" t="s">
        <v>24</v>
      </c>
      <c r="C14" s="8"/>
      <c r="D14" s="48"/>
      <c r="E14" s="12"/>
      <c r="F14" s="1"/>
      <c r="G14" s="1"/>
      <c r="H14" s="38"/>
      <c r="I14" s="38"/>
    </row>
    <row r="15" spans="1:9" ht="15">
      <c r="A15" s="41" t="s">
        <v>73</v>
      </c>
      <c r="B15" s="7" t="s">
        <v>25</v>
      </c>
      <c r="C15" s="8">
        <v>14853.26</v>
      </c>
      <c r="D15" s="48"/>
      <c r="E15" s="12"/>
      <c r="F15" s="1"/>
      <c r="G15" s="1"/>
      <c r="H15" s="38"/>
      <c r="I15" s="38"/>
    </row>
    <row r="16" spans="1:9" ht="15">
      <c r="A16" s="41" t="s">
        <v>74</v>
      </c>
      <c r="B16" s="7" t="s">
        <v>26</v>
      </c>
      <c r="C16" s="8"/>
      <c r="D16" s="48"/>
      <c r="E16" s="12"/>
      <c r="F16" s="1"/>
      <c r="G16" s="1"/>
      <c r="H16" s="38"/>
      <c r="I16" s="38"/>
    </row>
    <row r="17" spans="1:9" ht="15">
      <c r="A17" s="41" t="s">
        <v>75</v>
      </c>
      <c r="B17" s="7" t="s">
        <v>52</v>
      </c>
      <c r="C17" s="8"/>
      <c r="D17" s="48"/>
      <c r="E17" s="12"/>
      <c r="F17" s="1"/>
      <c r="G17" s="1"/>
      <c r="H17" s="38"/>
      <c r="I17" s="38"/>
    </row>
    <row r="18" spans="1:9" ht="15">
      <c r="A18" s="41" t="s">
        <v>76</v>
      </c>
      <c r="B18" s="7" t="s">
        <v>28</v>
      </c>
      <c r="C18" s="8">
        <v>14853.26</v>
      </c>
      <c r="D18" s="48"/>
      <c r="E18" s="12"/>
      <c r="F18" s="1"/>
      <c r="G18" s="1"/>
      <c r="H18" s="38"/>
      <c r="I18" s="38"/>
    </row>
    <row r="19" spans="1:9" ht="15">
      <c r="A19" s="41" t="s">
        <v>77</v>
      </c>
      <c r="B19" s="7" t="s">
        <v>29</v>
      </c>
      <c r="C19" s="8"/>
      <c r="D19" s="48"/>
      <c r="E19" s="12"/>
      <c r="F19" s="1"/>
      <c r="G19" s="1"/>
      <c r="H19" s="38"/>
      <c r="I19" s="38"/>
    </row>
    <row r="20" spans="1:9" ht="15">
      <c r="A20" s="41" t="s">
        <v>78</v>
      </c>
      <c r="B20" s="7" t="s">
        <v>30</v>
      </c>
      <c r="C20" s="8"/>
      <c r="D20" s="48"/>
      <c r="E20" s="12"/>
      <c r="F20" s="1"/>
      <c r="G20" s="1"/>
      <c r="H20" s="38"/>
      <c r="I20" s="38"/>
    </row>
    <row r="21" spans="1:9" ht="15">
      <c r="A21" s="41" t="s">
        <v>79</v>
      </c>
      <c r="B21" s="7" t="s">
        <v>31</v>
      </c>
      <c r="C21" s="8"/>
      <c r="D21" s="48"/>
      <c r="E21" s="12"/>
      <c r="F21" s="1"/>
      <c r="G21" s="1"/>
      <c r="H21" s="38"/>
      <c r="I21" s="38"/>
    </row>
    <row r="22" spans="1:9" ht="15">
      <c r="A22" s="41" t="s">
        <v>80</v>
      </c>
      <c r="B22" s="7" t="s">
        <v>32</v>
      </c>
      <c r="C22" s="8"/>
      <c r="D22" s="48"/>
      <c r="E22" s="12"/>
      <c r="F22" s="1"/>
      <c r="G22" s="1"/>
      <c r="H22" s="38"/>
      <c r="I22" s="38"/>
    </row>
    <row r="23" spans="1:9" ht="15">
      <c r="A23" s="41" t="s">
        <v>81</v>
      </c>
      <c r="B23" s="7" t="s">
        <v>33</v>
      </c>
      <c r="C23" s="8"/>
      <c r="D23" s="48"/>
      <c r="E23" s="12"/>
      <c r="F23" s="1"/>
      <c r="G23" s="1"/>
      <c r="H23" s="38"/>
      <c r="I23" s="38"/>
    </row>
    <row r="24" spans="1:9" ht="15">
      <c r="A24" s="41" t="s">
        <v>82</v>
      </c>
      <c r="B24" s="7" t="s">
        <v>34</v>
      </c>
      <c r="C24" s="8"/>
      <c r="D24" s="48"/>
      <c r="E24" s="12"/>
      <c r="F24" s="1"/>
      <c r="G24" s="1"/>
      <c r="H24" s="38"/>
      <c r="I24" s="38"/>
    </row>
    <row r="25" spans="1:9" ht="15">
      <c r="A25" s="41" t="s">
        <v>83</v>
      </c>
      <c r="B25" s="7" t="s">
        <v>35</v>
      </c>
      <c r="C25" s="8"/>
      <c r="D25" s="48"/>
      <c r="E25" s="12"/>
      <c r="F25" s="1"/>
      <c r="G25" s="1"/>
      <c r="H25" s="38"/>
      <c r="I25" s="38"/>
    </row>
    <row r="26" spans="1:9" ht="15">
      <c r="A26" s="41" t="s">
        <v>84</v>
      </c>
      <c r="B26" s="7" t="s">
        <v>36</v>
      </c>
      <c r="C26" s="8"/>
      <c r="D26" s="48"/>
      <c r="E26" s="12"/>
      <c r="F26" s="1"/>
      <c r="G26" s="1"/>
      <c r="H26" s="38"/>
      <c r="I26" s="38"/>
    </row>
    <row r="27" spans="1:9" ht="15">
      <c r="A27" s="41" t="s">
        <v>85</v>
      </c>
      <c r="B27" s="7" t="s">
        <v>37</v>
      </c>
      <c r="C27" s="8"/>
      <c r="D27" s="48"/>
      <c r="E27" s="12"/>
      <c r="F27" s="1"/>
      <c r="G27" s="1"/>
      <c r="H27" s="38"/>
      <c r="I27" s="38"/>
    </row>
    <row r="28" spans="1:9" ht="15">
      <c r="A28" s="41" t="s">
        <v>86</v>
      </c>
      <c r="B28" s="7" t="s">
        <v>38</v>
      </c>
      <c r="C28" s="8"/>
      <c r="D28" s="48"/>
      <c r="E28" s="12"/>
      <c r="F28" s="1"/>
      <c r="G28" s="1"/>
      <c r="H28" s="38"/>
      <c r="I28" s="38"/>
    </row>
    <row r="29" spans="1:9" ht="15">
      <c r="A29" s="41" t="s">
        <v>87</v>
      </c>
      <c r="B29" s="7" t="s">
        <v>39</v>
      </c>
      <c r="C29" s="8"/>
      <c r="D29" s="48"/>
      <c r="E29" s="12"/>
      <c r="F29" s="1"/>
      <c r="G29" s="1"/>
      <c r="H29" s="38"/>
      <c r="I29" s="38"/>
    </row>
    <row r="30" spans="1:9" ht="15">
      <c r="A30" s="41" t="s">
        <v>88</v>
      </c>
      <c r="B30" s="7" t="s">
        <v>40</v>
      </c>
      <c r="C30" s="8"/>
      <c r="D30" s="48"/>
      <c r="E30" s="12"/>
      <c r="F30" s="1"/>
      <c r="G30" s="1"/>
      <c r="H30" s="38"/>
      <c r="I30" s="38"/>
    </row>
    <row r="31" spans="1:9" ht="15">
      <c r="A31" s="41" t="s">
        <v>89</v>
      </c>
      <c r="B31" s="7" t="s">
        <v>41</v>
      </c>
      <c r="C31" s="8"/>
      <c r="D31" s="48"/>
      <c r="E31" s="12"/>
      <c r="F31" s="1"/>
      <c r="G31" s="1"/>
      <c r="H31" s="38"/>
      <c r="I31" s="38"/>
    </row>
    <row r="32" spans="1:9" ht="15">
      <c r="A32" s="41" t="s">
        <v>90</v>
      </c>
      <c r="B32" s="7" t="s">
        <v>42</v>
      </c>
      <c r="C32" s="8"/>
      <c r="D32" s="48"/>
      <c r="E32" s="12"/>
      <c r="F32" s="1"/>
      <c r="G32" s="1"/>
      <c r="H32" s="38"/>
      <c r="I32" s="38"/>
    </row>
    <row r="33" spans="1:9" ht="15">
      <c r="A33" s="41" t="s">
        <v>91</v>
      </c>
      <c r="B33" s="7" t="s">
        <v>43</v>
      </c>
      <c r="C33" s="8"/>
      <c r="D33" s="48"/>
      <c r="E33" s="12"/>
      <c r="F33" s="1"/>
      <c r="G33" s="1"/>
      <c r="H33" s="38"/>
      <c r="I33" s="38"/>
    </row>
    <row r="34" spans="1:9" ht="15">
      <c r="A34" s="41" t="s">
        <v>93</v>
      </c>
      <c r="B34" s="7" t="s">
        <v>44</v>
      </c>
      <c r="C34" s="8"/>
      <c r="D34" s="48"/>
      <c r="E34" s="12"/>
      <c r="F34" s="1"/>
      <c r="G34" s="1"/>
      <c r="H34" s="38"/>
      <c r="I34" s="38"/>
    </row>
    <row r="35" spans="1:9" ht="15">
      <c r="A35" s="41" t="s">
        <v>94</v>
      </c>
      <c r="B35" s="7" t="s">
        <v>45</v>
      </c>
      <c r="C35" s="8"/>
      <c r="D35" s="48"/>
      <c r="E35" s="12"/>
      <c r="F35" s="1"/>
      <c r="G35" s="1"/>
      <c r="H35" s="38"/>
      <c r="I35" s="38"/>
    </row>
    <row r="36" spans="1:9" ht="15">
      <c r="A36" s="41" t="s">
        <v>95</v>
      </c>
      <c r="B36" s="7" t="s">
        <v>46</v>
      </c>
      <c r="C36" s="8"/>
      <c r="D36" s="48"/>
      <c r="E36" s="12"/>
      <c r="F36" s="1"/>
      <c r="G36" s="1"/>
      <c r="H36" s="38"/>
      <c r="I36" s="38"/>
    </row>
    <row r="37" spans="1:9" ht="15">
      <c r="A37" s="41" t="s">
        <v>96</v>
      </c>
      <c r="B37" s="7" t="s">
        <v>100</v>
      </c>
      <c r="C37" s="8"/>
      <c r="D37" s="48"/>
      <c r="E37" s="12"/>
      <c r="F37" s="1"/>
      <c r="G37" s="1"/>
      <c r="H37" s="38"/>
      <c r="I37" s="38"/>
    </row>
    <row r="38" spans="1:9" ht="15">
      <c r="A38" s="41" t="s">
        <v>97</v>
      </c>
      <c r="B38" s="7" t="s">
        <v>103</v>
      </c>
      <c r="C38" s="8"/>
      <c r="D38" s="48"/>
      <c r="E38" s="12"/>
      <c r="F38" s="1"/>
      <c r="G38" s="1"/>
      <c r="H38" s="38"/>
      <c r="I38" s="38"/>
    </row>
    <row r="39" spans="1:9" ht="15">
      <c r="A39" s="41" t="s">
        <v>98</v>
      </c>
      <c r="B39" s="7" t="s">
        <v>104</v>
      </c>
      <c r="C39" s="8"/>
      <c r="D39" s="48"/>
      <c r="E39" s="12"/>
      <c r="F39" s="1"/>
      <c r="G39" s="1"/>
      <c r="H39" s="38"/>
      <c r="I39" s="38"/>
    </row>
    <row r="40" spans="1:9" ht="15">
      <c r="A40" s="41" t="s">
        <v>99</v>
      </c>
      <c r="B40" s="7" t="s">
        <v>107</v>
      </c>
      <c r="C40" s="8"/>
      <c r="D40" s="48"/>
      <c r="E40" s="12"/>
      <c r="F40" s="1"/>
      <c r="G40" s="1"/>
      <c r="H40" s="38"/>
      <c r="I40" s="38"/>
    </row>
    <row r="41" spans="1:9" ht="15">
      <c r="A41" s="41" t="s">
        <v>105</v>
      </c>
      <c r="B41" s="7" t="s">
        <v>110</v>
      </c>
      <c r="C41" s="8"/>
      <c r="D41" s="48"/>
      <c r="E41" s="12"/>
      <c r="F41" s="1"/>
      <c r="G41" s="1"/>
      <c r="H41" s="38"/>
      <c r="I41" s="38"/>
    </row>
    <row r="42" spans="1:9" ht="15">
      <c r="A42" s="41" t="s">
        <v>108</v>
      </c>
      <c r="B42" s="7" t="s">
        <v>111</v>
      </c>
      <c r="C42" s="8"/>
      <c r="D42" s="48"/>
      <c r="E42" s="12"/>
      <c r="F42" s="1"/>
      <c r="G42" s="1"/>
      <c r="H42" s="38"/>
      <c r="I42" s="38"/>
    </row>
    <row r="43" spans="1:9" ht="15">
      <c r="A43" s="54"/>
      <c r="B43" s="7" t="s">
        <v>47</v>
      </c>
      <c r="C43" s="8">
        <f>SUM(C6:C41)</f>
        <v>40940.99</v>
      </c>
      <c r="D43" s="12"/>
      <c r="E43" s="12"/>
      <c r="F43" s="1"/>
      <c r="G43" s="1"/>
      <c r="H43" s="38"/>
      <c r="I43" s="38"/>
    </row>
    <row r="44" spans="1:9" ht="14.25">
      <c r="A44" s="38"/>
      <c r="B44" s="38"/>
      <c r="C44" s="40"/>
      <c r="D44" s="1"/>
      <c r="E44" s="1"/>
      <c r="F44" s="1"/>
      <c r="G44" s="1"/>
      <c r="H44" s="38"/>
      <c r="I44" s="38"/>
    </row>
    <row r="45" spans="1:9" ht="14.25">
      <c r="A45" s="38"/>
      <c r="B45" s="38"/>
      <c r="C45" s="40"/>
      <c r="D45" s="1"/>
      <c r="E45" s="1"/>
      <c r="F45" s="1"/>
      <c r="G45" s="1"/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1">
    <mergeCell ref="A3:I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J48"/>
  <sheetViews>
    <sheetView workbookViewId="0" topLeftCell="A1">
      <selection activeCell="I21" sqref="I21"/>
    </sheetView>
  </sheetViews>
  <sheetFormatPr defaultColWidth="9.140625" defaultRowHeight="12.75"/>
  <cols>
    <col min="2" max="2" width="28.8515625" style="0" customWidth="1"/>
    <col min="3" max="3" width="16.28125" style="0" customWidth="1"/>
  </cols>
  <sheetData>
    <row r="3" spans="1:9" ht="15">
      <c r="A3" s="103" t="s">
        <v>123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38"/>
      <c r="B4" s="38"/>
      <c r="C4" s="40"/>
      <c r="D4" s="1"/>
      <c r="E4" s="1"/>
      <c r="F4" s="1"/>
      <c r="G4" s="1"/>
      <c r="H4" s="38"/>
      <c r="I4" s="38"/>
    </row>
    <row r="5" spans="1:9" ht="30">
      <c r="A5" s="51" t="s">
        <v>0</v>
      </c>
      <c r="B5" s="51" t="s">
        <v>1</v>
      </c>
      <c r="C5" s="53" t="s">
        <v>61</v>
      </c>
      <c r="D5" s="47"/>
      <c r="E5" s="12"/>
      <c r="F5" s="1"/>
      <c r="G5" s="1"/>
      <c r="H5" s="38"/>
      <c r="I5" s="38"/>
    </row>
    <row r="6" spans="1:9" ht="15">
      <c r="A6" s="41" t="s">
        <v>92</v>
      </c>
      <c r="B6" s="7" t="s">
        <v>16</v>
      </c>
      <c r="C6" s="8">
        <v>37237.48</v>
      </c>
      <c r="D6" s="48"/>
      <c r="E6" s="12"/>
      <c r="F6" s="1"/>
      <c r="G6" s="1"/>
      <c r="H6" s="38"/>
      <c r="I6" s="38"/>
    </row>
    <row r="7" spans="1:9" ht="15">
      <c r="A7" s="41" t="s">
        <v>65</v>
      </c>
      <c r="B7" s="7" t="s">
        <v>51</v>
      </c>
      <c r="C7" s="8">
        <v>137.9</v>
      </c>
      <c r="D7" s="48"/>
      <c r="E7" s="12"/>
      <c r="F7" s="1"/>
      <c r="G7" s="1"/>
      <c r="H7" s="38"/>
      <c r="I7" s="38"/>
    </row>
    <row r="8" spans="1:9" ht="15">
      <c r="A8" s="41" t="s">
        <v>66</v>
      </c>
      <c r="B8" s="7" t="s">
        <v>18</v>
      </c>
      <c r="C8" s="8"/>
      <c r="D8" s="48"/>
      <c r="E8" s="12"/>
      <c r="F8" s="1"/>
      <c r="G8" s="1"/>
      <c r="H8" s="38"/>
      <c r="I8" s="38"/>
    </row>
    <row r="9" spans="1:9" ht="15">
      <c r="A9" s="41" t="s">
        <v>67</v>
      </c>
      <c r="B9" s="7" t="s">
        <v>19</v>
      </c>
      <c r="C9" s="8"/>
      <c r="D9" s="48"/>
      <c r="E9" s="12"/>
      <c r="F9" s="1"/>
      <c r="G9" s="1"/>
      <c r="H9" s="38"/>
      <c r="I9" s="38"/>
    </row>
    <row r="10" spans="1:9" ht="15">
      <c r="A10" s="41" t="s">
        <v>68</v>
      </c>
      <c r="B10" s="7" t="s">
        <v>20</v>
      </c>
      <c r="C10" s="8"/>
      <c r="D10" s="48"/>
      <c r="E10" s="12"/>
      <c r="F10" s="1"/>
      <c r="G10" s="1"/>
      <c r="H10" s="38"/>
      <c r="I10" s="38"/>
    </row>
    <row r="11" spans="1:9" ht="15">
      <c r="A11" s="41" t="s">
        <v>69</v>
      </c>
      <c r="B11" s="7" t="s">
        <v>21</v>
      </c>
      <c r="C11" s="8">
        <v>55.16</v>
      </c>
      <c r="D11" s="48"/>
      <c r="E11" s="12"/>
      <c r="F11" s="1"/>
      <c r="G11" s="1"/>
      <c r="H11" s="38"/>
      <c r="I11" s="38"/>
    </row>
    <row r="12" spans="1:9" ht="15">
      <c r="A12" s="41" t="s">
        <v>70</v>
      </c>
      <c r="B12" s="7" t="s">
        <v>22</v>
      </c>
      <c r="C12" s="8">
        <v>12243.33</v>
      </c>
      <c r="D12" s="48"/>
      <c r="E12" s="12"/>
      <c r="F12" s="1"/>
      <c r="G12" s="1"/>
      <c r="H12" s="38"/>
      <c r="I12" s="38"/>
    </row>
    <row r="13" spans="1:9" ht="15">
      <c r="A13" s="41" t="s">
        <v>71</v>
      </c>
      <c r="B13" s="7" t="s">
        <v>23</v>
      </c>
      <c r="C13" s="8">
        <v>2639.22</v>
      </c>
      <c r="D13" s="48"/>
      <c r="E13" s="12"/>
      <c r="F13" s="1"/>
      <c r="G13" s="1"/>
      <c r="H13" s="38"/>
      <c r="I13" s="38"/>
    </row>
    <row r="14" spans="1:9" ht="15">
      <c r="A14" s="41" t="s">
        <v>72</v>
      </c>
      <c r="B14" s="7" t="s">
        <v>24</v>
      </c>
      <c r="C14" s="8">
        <v>3313.17</v>
      </c>
      <c r="D14" s="48"/>
      <c r="E14" s="12"/>
      <c r="F14" s="1"/>
      <c r="G14" s="1"/>
      <c r="H14" s="38"/>
      <c r="I14" s="38"/>
    </row>
    <row r="15" spans="1:9" ht="15">
      <c r="A15" s="41" t="s">
        <v>73</v>
      </c>
      <c r="B15" s="7" t="s">
        <v>25</v>
      </c>
      <c r="C15" s="8">
        <v>119223.98</v>
      </c>
      <c r="D15" s="48"/>
      <c r="E15" s="12"/>
      <c r="F15" s="1"/>
      <c r="G15" s="1"/>
      <c r="H15" s="38"/>
      <c r="I15" s="38"/>
    </row>
    <row r="16" spans="1:9" ht="15">
      <c r="A16" s="41" t="s">
        <v>74</v>
      </c>
      <c r="B16" s="7" t="s">
        <v>26</v>
      </c>
      <c r="C16" s="8">
        <v>237.65</v>
      </c>
      <c r="D16" s="48"/>
      <c r="E16" s="12"/>
      <c r="F16" s="1"/>
      <c r="G16" s="1"/>
      <c r="H16" s="38"/>
      <c r="I16" s="38"/>
    </row>
    <row r="17" spans="1:9" ht="15">
      <c r="A17" s="41" t="s">
        <v>75</v>
      </c>
      <c r="B17" s="7" t="s">
        <v>52</v>
      </c>
      <c r="C17" s="8">
        <v>22376.35</v>
      </c>
      <c r="D17" s="48"/>
      <c r="E17" s="12"/>
      <c r="F17" s="1"/>
      <c r="G17" s="1"/>
      <c r="H17" s="38"/>
      <c r="I17" s="38"/>
    </row>
    <row r="18" spans="1:9" ht="15">
      <c r="A18" s="41" t="s">
        <v>76</v>
      </c>
      <c r="B18" s="7" t="s">
        <v>28</v>
      </c>
      <c r="C18" s="8">
        <v>993.84</v>
      </c>
      <c r="D18" s="48"/>
      <c r="E18" s="12"/>
      <c r="F18" s="1"/>
      <c r="G18" s="1"/>
      <c r="H18" s="38"/>
      <c r="I18" s="38"/>
    </row>
    <row r="19" spans="1:9" ht="15">
      <c r="A19" s="41" t="s">
        <v>77</v>
      </c>
      <c r="B19" s="7" t="s">
        <v>29</v>
      </c>
      <c r="C19" s="8"/>
      <c r="D19" s="48"/>
      <c r="E19" s="12"/>
      <c r="F19" s="1"/>
      <c r="G19" s="1"/>
      <c r="H19" s="38"/>
      <c r="I19" s="38"/>
    </row>
    <row r="20" spans="1:9" ht="15">
      <c r="A20" s="41" t="s">
        <v>78</v>
      </c>
      <c r="B20" s="7" t="s">
        <v>30</v>
      </c>
      <c r="C20" s="8"/>
      <c r="D20" s="48"/>
      <c r="E20" s="12"/>
      <c r="F20" s="1"/>
      <c r="G20" s="1"/>
      <c r="H20" s="38"/>
      <c r="I20" s="38"/>
    </row>
    <row r="21" spans="1:9" ht="15">
      <c r="A21" s="41" t="s">
        <v>79</v>
      </c>
      <c r="B21" s="7" t="s">
        <v>31</v>
      </c>
      <c r="C21" s="8"/>
      <c r="D21" s="48"/>
      <c r="E21" s="12"/>
      <c r="F21" s="1"/>
      <c r="G21" s="1"/>
      <c r="H21" s="38"/>
      <c r="I21" s="38"/>
    </row>
    <row r="22" spans="1:9" ht="15">
      <c r="A22" s="41" t="s">
        <v>80</v>
      </c>
      <c r="B22" s="7" t="s">
        <v>32</v>
      </c>
      <c r="C22" s="8"/>
      <c r="D22" s="48"/>
      <c r="E22" s="12"/>
      <c r="F22" s="1"/>
      <c r="G22" s="1"/>
      <c r="H22" s="38"/>
      <c r="I22" s="38"/>
    </row>
    <row r="23" spans="1:9" ht="15">
      <c r="A23" s="41" t="s">
        <v>81</v>
      </c>
      <c r="B23" s="7" t="s">
        <v>33</v>
      </c>
      <c r="C23" s="8"/>
      <c r="D23" s="48"/>
      <c r="E23" s="12"/>
      <c r="F23" s="1"/>
      <c r="G23" s="1"/>
      <c r="H23" s="38"/>
      <c r="I23" s="38"/>
    </row>
    <row r="24" spans="1:9" ht="15">
      <c r="A24" s="41" t="s">
        <v>82</v>
      </c>
      <c r="B24" s="7" t="s">
        <v>34</v>
      </c>
      <c r="C24" s="8"/>
      <c r="D24" s="48"/>
      <c r="E24" s="12"/>
      <c r="F24" s="1"/>
      <c r="G24" s="1"/>
      <c r="H24" s="38"/>
      <c r="I24" s="38"/>
    </row>
    <row r="25" spans="1:9" ht="15">
      <c r="A25" s="41" t="s">
        <v>83</v>
      </c>
      <c r="B25" s="7" t="s">
        <v>35</v>
      </c>
      <c r="C25" s="8">
        <v>110.32</v>
      </c>
      <c r="D25" s="48"/>
      <c r="E25" s="12"/>
      <c r="F25" s="1"/>
      <c r="G25" s="1"/>
      <c r="H25" s="38"/>
      <c r="I25" s="38"/>
    </row>
    <row r="26" spans="1:9" ht="15">
      <c r="A26" s="41" t="s">
        <v>84</v>
      </c>
      <c r="B26" s="7" t="s">
        <v>36</v>
      </c>
      <c r="C26" s="8">
        <v>103.42</v>
      </c>
      <c r="D26" s="48"/>
      <c r="E26" s="12"/>
      <c r="F26" s="1"/>
      <c r="G26" s="1"/>
      <c r="H26" s="38"/>
      <c r="I26" s="38"/>
    </row>
    <row r="27" spans="1:9" ht="15">
      <c r="A27" s="41" t="s">
        <v>85</v>
      </c>
      <c r="B27" s="7" t="s">
        <v>37</v>
      </c>
      <c r="C27" s="8">
        <v>1367.55</v>
      </c>
      <c r="D27" s="48"/>
      <c r="E27" s="12"/>
      <c r="F27" s="1"/>
      <c r="G27" s="1"/>
      <c r="H27" s="38"/>
      <c r="I27" s="38"/>
    </row>
    <row r="28" spans="1:9" ht="15">
      <c r="A28" s="41" t="s">
        <v>86</v>
      </c>
      <c r="B28" s="7" t="s">
        <v>38</v>
      </c>
      <c r="C28" s="8"/>
      <c r="D28" s="48"/>
      <c r="E28" s="12"/>
      <c r="F28" s="1"/>
      <c r="G28" s="1"/>
      <c r="H28" s="38"/>
      <c r="I28" s="38"/>
    </row>
    <row r="29" spans="1:9" ht="15">
      <c r="A29" s="41" t="s">
        <v>87</v>
      </c>
      <c r="B29" s="7" t="s">
        <v>39</v>
      </c>
      <c r="C29" s="8">
        <v>72503.52</v>
      </c>
      <c r="D29" s="48"/>
      <c r="E29" s="12"/>
      <c r="F29" s="1"/>
      <c r="G29" s="1"/>
      <c r="H29" s="38"/>
      <c r="I29" s="38"/>
    </row>
    <row r="30" spans="1:10" ht="15">
      <c r="A30" s="41" t="s">
        <v>88</v>
      </c>
      <c r="B30" s="7" t="s">
        <v>40</v>
      </c>
      <c r="C30" s="8"/>
      <c r="D30" s="48"/>
      <c r="E30" s="12"/>
      <c r="F30" s="1"/>
      <c r="G30" s="1"/>
      <c r="H30" s="38"/>
      <c r="I30" s="38"/>
      <c r="J30" t="s">
        <v>102</v>
      </c>
    </row>
    <row r="31" spans="1:9" ht="15">
      <c r="A31" s="41" t="s">
        <v>89</v>
      </c>
      <c r="B31" s="7" t="s">
        <v>41</v>
      </c>
      <c r="C31" s="8">
        <v>8205.09</v>
      </c>
      <c r="D31" s="48"/>
      <c r="E31" s="12"/>
      <c r="F31" s="1"/>
      <c r="G31" s="1"/>
      <c r="H31" s="38"/>
      <c r="I31" s="38"/>
    </row>
    <row r="32" spans="1:9" ht="15">
      <c r="A32" s="41" t="s">
        <v>90</v>
      </c>
      <c r="B32" s="7" t="s">
        <v>42</v>
      </c>
      <c r="C32" s="8"/>
      <c r="D32" s="48"/>
      <c r="E32" s="12"/>
      <c r="F32" s="1"/>
      <c r="G32" s="1"/>
      <c r="H32" s="38"/>
      <c r="I32" s="38"/>
    </row>
    <row r="33" spans="1:9" ht="15">
      <c r="A33" s="41" t="s">
        <v>91</v>
      </c>
      <c r="B33" s="7" t="s">
        <v>43</v>
      </c>
      <c r="C33" s="8"/>
      <c r="D33" s="48"/>
      <c r="E33" s="12"/>
      <c r="F33" s="1"/>
      <c r="G33" s="1"/>
      <c r="H33" s="38"/>
      <c r="I33" s="38"/>
    </row>
    <row r="34" spans="1:9" ht="15">
      <c r="A34" s="41" t="s">
        <v>93</v>
      </c>
      <c r="B34" s="7" t="s">
        <v>44</v>
      </c>
      <c r="C34" s="8"/>
      <c r="D34" s="48"/>
      <c r="E34" s="12"/>
      <c r="F34" s="1"/>
      <c r="G34" s="1"/>
      <c r="H34" s="38"/>
      <c r="I34" s="38"/>
    </row>
    <row r="35" spans="1:9" ht="15">
      <c r="A35" s="41" t="s">
        <v>94</v>
      </c>
      <c r="B35" s="7" t="s">
        <v>45</v>
      </c>
      <c r="C35" s="8"/>
      <c r="D35" s="48"/>
      <c r="E35" s="12"/>
      <c r="F35" s="1"/>
      <c r="G35" s="1"/>
      <c r="H35" s="38"/>
      <c r="I35" s="38"/>
    </row>
    <row r="36" spans="1:9" ht="15">
      <c r="A36" s="41" t="s">
        <v>95</v>
      </c>
      <c r="B36" s="7" t="s">
        <v>46</v>
      </c>
      <c r="C36" s="8">
        <v>19902.61</v>
      </c>
      <c r="D36" s="48"/>
      <c r="E36" s="12"/>
      <c r="F36" s="1"/>
      <c r="G36" s="1"/>
      <c r="H36" s="38"/>
      <c r="I36" s="38"/>
    </row>
    <row r="37" spans="1:9" ht="15">
      <c r="A37" s="41" t="s">
        <v>96</v>
      </c>
      <c r="B37" s="7" t="s">
        <v>100</v>
      </c>
      <c r="C37" s="8">
        <v>82.74</v>
      </c>
      <c r="D37" s="48"/>
      <c r="E37" s="12"/>
      <c r="F37" s="1"/>
      <c r="G37" s="1"/>
      <c r="H37" s="38"/>
      <c r="I37" s="38"/>
    </row>
    <row r="38" spans="1:9" ht="15">
      <c r="A38" s="41" t="s">
        <v>97</v>
      </c>
      <c r="B38" s="7" t="s">
        <v>103</v>
      </c>
      <c r="C38" s="8">
        <v>1479.89</v>
      </c>
      <c r="D38" s="48"/>
      <c r="E38" s="12"/>
      <c r="F38" s="1"/>
      <c r="G38" s="1"/>
      <c r="H38" s="38"/>
      <c r="I38" s="38"/>
    </row>
    <row r="39" spans="1:9" ht="15">
      <c r="A39" s="41" t="s">
        <v>98</v>
      </c>
      <c r="B39" s="7" t="s">
        <v>104</v>
      </c>
      <c r="C39" s="8">
        <v>1682.48</v>
      </c>
      <c r="D39" s="48"/>
      <c r="E39" s="12"/>
      <c r="F39" s="1"/>
      <c r="G39" s="1"/>
      <c r="H39" s="38"/>
      <c r="I39" s="38"/>
    </row>
    <row r="40" spans="1:9" ht="15">
      <c r="A40" s="41" t="s">
        <v>99</v>
      </c>
      <c r="B40" s="7" t="s">
        <v>107</v>
      </c>
      <c r="C40" s="8"/>
      <c r="D40" s="48"/>
      <c r="E40" s="12"/>
      <c r="F40" s="1"/>
      <c r="G40" s="1"/>
      <c r="H40" s="38"/>
      <c r="I40" s="38"/>
    </row>
    <row r="41" spans="1:9" ht="15">
      <c r="A41" s="41" t="s">
        <v>105</v>
      </c>
      <c r="B41" s="7" t="s">
        <v>110</v>
      </c>
      <c r="C41" s="8"/>
      <c r="D41" s="48"/>
      <c r="E41" s="12"/>
      <c r="F41" s="1"/>
      <c r="G41" s="1"/>
      <c r="H41" s="38"/>
      <c r="I41" s="38"/>
    </row>
    <row r="42" spans="1:9" ht="15">
      <c r="A42" s="41" t="s">
        <v>108</v>
      </c>
      <c r="B42" s="7" t="s">
        <v>111</v>
      </c>
      <c r="C42" s="8"/>
      <c r="D42" s="48"/>
      <c r="E42" s="12"/>
      <c r="F42" s="1"/>
      <c r="G42" s="1"/>
      <c r="H42" s="38"/>
      <c r="I42" s="38"/>
    </row>
    <row r="43" spans="1:9" ht="15">
      <c r="A43" s="54"/>
      <c r="B43" s="7" t="s">
        <v>47</v>
      </c>
      <c r="C43" s="8">
        <f>SUM(C6:C41)</f>
        <v>303895.7</v>
      </c>
      <c r="D43" s="12"/>
      <c r="E43" s="12"/>
      <c r="F43" s="1"/>
      <c r="G43" s="1"/>
      <c r="H43" s="38"/>
      <c r="I43" s="38"/>
    </row>
    <row r="44" spans="1:9" ht="14.25">
      <c r="A44" s="38"/>
      <c r="B44" s="38"/>
      <c r="C44" s="40"/>
      <c r="D44" s="1"/>
      <c r="E44" s="1"/>
      <c r="F44" s="1"/>
      <c r="G44" s="1"/>
      <c r="H44" s="38"/>
      <c r="I44" s="38"/>
    </row>
    <row r="45" spans="1:9" ht="14.25">
      <c r="A45" s="38"/>
      <c r="B45" s="38"/>
      <c r="C45" s="40"/>
      <c r="D45" s="1"/>
      <c r="E45" s="1"/>
      <c r="F45" s="1"/>
      <c r="G45" s="1"/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</sheetData>
  <mergeCells count="1">
    <mergeCell ref="A3:I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6"/>
  <sheetViews>
    <sheetView workbookViewId="0" topLeftCell="A4">
      <selection activeCell="H23" sqref="H23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03" t="s">
        <v>124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105"/>
      <c r="B4" s="105"/>
      <c r="C4" s="105"/>
      <c r="D4" s="44"/>
      <c r="E4" s="38"/>
      <c r="F4" s="38"/>
      <c r="G4" s="38"/>
      <c r="H4" s="38"/>
      <c r="I4" s="38"/>
    </row>
    <row r="5" spans="1:9" ht="45">
      <c r="A5" s="51" t="s">
        <v>0</v>
      </c>
      <c r="B5" s="51" t="s">
        <v>1</v>
      </c>
      <c r="C5" s="53" t="s">
        <v>62</v>
      </c>
      <c r="D5" s="38"/>
      <c r="E5" s="38"/>
      <c r="F5" s="38"/>
      <c r="G5" s="38"/>
      <c r="H5" s="38"/>
      <c r="I5" s="38"/>
    </row>
    <row r="6" spans="1:9" ht="15">
      <c r="A6" s="41" t="s">
        <v>92</v>
      </c>
      <c r="B6" s="7" t="s">
        <v>16</v>
      </c>
      <c r="C6" s="49">
        <v>0</v>
      </c>
      <c r="D6" s="38"/>
      <c r="E6" s="38"/>
      <c r="F6" s="38"/>
      <c r="G6" s="38"/>
      <c r="H6" s="38"/>
      <c r="I6" s="38"/>
    </row>
    <row r="7" spans="1:9" ht="15">
      <c r="A7" s="41" t="s">
        <v>65</v>
      </c>
      <c r="B7" s="7" t="s">
        <v>51</v>
      </c>
      <c r="C7" s="49"/>
      <c r="D7" s="38"/>
      <c r="E7" s="38"/>
      <c r="F7" s="38"/>
      <c r="G7" s="38"/>
      <c r="H7" s="38"/>
      <c r="I7" s="38"/>
    </row>
    <row r="8" spans="1:9" ht="15">
      <c r="A8" s="41" t="s">
        <v>66</v>
      </c>
      <c r="B8" s="7" t="s">
        <v>18</v>
      </c>
      <c r="C8" s="49"/>
      <c r="D8" s="38"/>
      <c r="E8" s="38"/>
      <c r="F8" s="38"/>
      <c r="G8" s="38"/>
      <c r="H8" s="38"/>
      <c r="I8" s="38"/>
    </row>
    <row r="9" spans="1:9" ht="15">
      <c r="A9" s="41" t="s">
        <v>67</v>
      </c>
      <c r="B9" s="7" t="s">
        <v>19</v>
      </c>
      <c r="C9" s="49"/>
      <c r="D9" s="38"/>
      <c r="E9" s="38"/>
      <c r="F9" s="38"/>
      <c r="G9" s="38"/>
      <c r="H9" s="38"/>
      <c r="I9" s="38"/>
    </row>
    <row r="10" spans="1:9" ht="15">
      <c r="A10" s="41" t="s">
        <v>68</v>
      </c>
      <c r="B10" s="7" t="s">
        <v>20</v>
      </c>
      <c r="C10" s="49"/>
      <c r="D10" s="38"/>
      <c r="E10" s="38"/>
      <c r="F10" s="38"/>
      <c r="G10" s="38"/>
      <c r="H10" s="38"/>
      <c r="I10" s="38"/>
    </row>
    <row r="11" spans="1:9" ht="15">
      <c r="A11" s="41" t="s">
        <v>69</v>
      </c>
      <c r="B11" s="7" t="s">
        <v>21</v>
      </c>
      <c r="C11" s="49"/>
      <c r="D11" s="38"/>
      <c r="E11" s="38"/>
      <c r="F11" s="38"/>
      <c r="G11" s="38"/>
      <c r="H11" s="38"/>
      <c r="I11" s="38"/>
    </row>
    <row r="12" spans="1:9" ht="15">
      <c r="A12" s="41" t="s">
        <v>70</v>
      </c>
      <c r="B12" s="7" t="s">
        <v>22</v>
      </c>
      <c r="C12" s="49"/>
      <c r="D12" s="38"/>
      <c r="E12" s="38"/>
      <c r="F12" s="38"/>
      <c r="G12" s="38"/>
      <c r="H12" s="38"/>
      <c r="I12" s="38"/>
    </row>
    <row r="13" spans="1:9" ht="15">
      <c r="A13" s="41" t="s">
        <v>71</v>
      </c>
      <c r="B13" s="7" t="s">
        <v>23</v>
      </c>
      <c r="C13" s="49"/>
      <c r="D13" s="38"/>
      <c r="E13" s="38"/>
      <c r="F13" s="38"/>
      <c r="G13" s="38"/>
      <c r="H13" s="38"/>
      <c r="I13" s="38"/>
    </row>
    <row r="14" spans="1:9" ht="15">
      <c r="A14" s="41" t="s">
        <v>72</v>
      </c>
      <c r="B14" s="7" t="s">
        <v>24</v>
      </c>
      <c r="C14" s="49"/>
      <c r="D14" s="38"/>
      <c r="E14" s="38"/>
      <c r="F14" s="38"/>
      <c r="G14" s="38"/>
      <c r="H14" s="38"/>
      <c r="I14" s="38"/>
    </row>
    <row r="15" spans="1:9" ht="15">
      <c r="A15" s="41" t="s">
        <v>73</v>
      </c>
      <c r="B15" s="7" t="s">
        <v>25</v>
      </c>
      <c r="C15" s="8">
        <v>42392.2</v>
      </c>
      <c r="D15" s="38"/>
      <c r="E15" s="38"/>
      <c r="F15" s="38"/>
      <c r="G15" s="38"/>
      <c r="H15" s="38"/>
      <c r="I15" s="38"/>
    </row>
    <row r="16" spans="1:9" ht="15">
      <c r="A16" s="41" t="s">
        <v>74</v>
      </c>
      <c r="B16" s="7" t="s">
        <v>26</v>
      </c>
      <c r="C16" s="49"/>
      <c r="D16" s="38"/>
      <c r="E16" s="38"/>
      <c r="F16" s="38"/>
      <c r="G16" s="38"/>
      <c r="H16" s="38"/>
      <c r="I16" s="38"/>
    </row>
    <row r="17" spans="1:9" ht="15">
      <c r="A17" s="41" t="s">
        <v>75</v>
      </c>
      <c r="B17" s="7" t="s">
        <v>52</v>
      </c>
      <c r="C17" s="8"/>
      <c r="D17" s="38"/>
      <c r="E17" s="38"/>
      <c r="F17" s="38"/>
      <c r="G17" s="38"/>
      <c r="H17" s="38"/>
      <c r="I17" s="38"/>
    </row>
    <row r="18" spans="1:9" ht="15">
      <c r="A18" s="41" t="s">
        <v>76</v>
      </c>
      <c r="B18" s="7" t="s">
        <v>28</v>
      </c>
      <c r="C18" s="49"/>
      <c r="D18" s="38"/>
      <c r="E18" s="38"/>
      <c r="F18" s="38"/>
      <c r="G18" s="38"/>
      <c r="H18" s="38"/>
      <c r="I18" s="38"/>
    </row>
    <row r="19" spans="1:9" ht="15">
      <c r="A19" s="41" t="s">
        <v>77</v>
      </c>
      <c r="B19" s="7" t="s">
        <v>29</v>
      </c>
      <c r="C19" s="49"/>
      <c r="D19" s="38"/>
      <c r="E19" s="38"/>
      <c r="F19" s="38"/>
      <c r="G19" s="38"/>
      <c r="H19" s="38"/>
      <c r="I19" s="38"/>
    </row>
    <row r="20" spans="1:9" ht="15">
      <c r="A20" s="41" t="s">
        <v>78</v>
      </c>
      <c r="B20" s="7" t="s">
        <v>30</v>
      </c>
      <c r="C20" s="49"/>
      <c r="D20" s="38"/>
      <c r="E20" s="38"/>
      <c r="F20" s="38"/>
      <c r="G20" s="38"/>
      <c r="H20" s="38"/>
      <c r="I20" s="38"/>
    </row>
    <row r="21" spans="1:9" ht="15">
      <c r="A21" s="41" t="s">
        <v>79</v>
      </c>
      <c r="B21" s="7" t="s">
        <v>31</v>
      </c>
      <c r="C21" s="49"/>
      <c r="D21" s="38"/>
      <c r="E21" s="38"/>
      <c r="F21" s="38"/>
      <c r="G21" s="38"/>
      <c r="H21" s="38"/>
      <c r="I21" s="38"/>
    </row>
    <row r="22" spans="1:9" ht="15">
      <c r="A22" s="41" t="s">
        <v>80</v>
      </c>
      <c r="B22" s="7" t="s">
        <v>32</v>
      </c>
      <c r="C22" s="49"/>
      <c r="D22" s="38"/>
      <c r="E22" s="38"/>
      <c r="F22" s="38"/>
      <c r="G22" s="38"/>
      <c r="H22" s="38"/>
      <c r="I22" s="38"/>
    </row>
    <row r="23" spans="1:9" ht="15">
      <c r="A23" s="41" t="s">
        <v>81</v>
      </c>
      <c r="B23" s="7" t="s">
        <v>33</v>
      </c>
      <c r="C23" s="49"/>
      <c r="D23" s="38"/>
      <c r="E23" s="38"/>
      <c r="F23" s="38"/>
      <c r="G23" s="38"/>
      <c r="H23" s="38"/>
      <c r="I23" s="38"/>
    </row>
    <row r="24" spans="1:9" ht="15">
      <c r="A24" s="41" t="s">
        <v>82</v>
      </c>
      <c r="B24" s="7" t="s">
        <v>34</v>
      </c>
      <c r="C24" s="49"/>
      <c r="D24" s="38"/>
      <c r="E24" s="38"/>
      <c r="F24" s="38"/>
      <c r="G24" s="38"/>
      <c r="H24" s="38"/>
      <c r="I24" s="38"/>
    </row>
    <row r="25" spans="1:9" ht="15">
      <c r="A25" s="41" t="s">
        <v>83</v>
      </c>
      <c r="B25" s="7" t="s">
        <v>35</v>
      </c>
      <c r="C25" s="49"/>
      <c r="D25" s="38"/>
      <c r="E25" s="38"/>
      <c r="F25" s="38"/>
      <c r="G25" s="38"/>
      <c r="H25" s="38"/>
      <c r="I25" s="38"/>
    </row>
    <row r="26" spans="1:9" ht="15">
      <c r="A26" s="41" t="s">
        <v>84</v>
      </c>
      <c r="B26" s="7" t="s">
        <v>36</v>
      </c>
      <c r="C26" s="49"/>
      <c r="D26" s="38"/>
      <c r="E26" s="38"/>
      <c r="F26" s="38"/>
      <c r="G26" s="38"/>
      <c r="H26" s="38"/>
      <c r="I26" s="38"/>
    </row>
    <row r="27" spans="1:9" ht="15">
      <c r="A27" s="41" t="s">
        <v>85</v>
      </c>
      <c r="B27" s="7" t="s">
        <v>37</v>
      </c>
      <c r="C27" s="49"/>
      <c r="D27" s="38"/>
      <c r="E27" s="38"/>
      <c r="F27" s="38"/>
      <c r="G27" s="38"/>
      <c r="H27" s="38"/>
      <c r="I27" s="38"/>
    </row>
    <row r="28" spans="1:9" ht="15">
      <c r="A28" s="41" t="s">
        <v>86</v>
      </c>
      <c r="B28" s="7" t="s">
        <v>38</v>
      </c>
      <c r="C28" s="49"/>
      <c r="D28" s="38"/>
      <c r="E28" s="38"/>
      <c r="F28" s="38"/>
      <c r="G28" s="38"/>
      <c r="H28" s="38"/>
      <c r="I28" s="38"/>
    </row>
    <row r="29" spans="1:9" ht="15">
      <c r="A29" s="41" t="s">
        <v>87</v>
      </c>
      <c r="B29" s="7" t="s">
        <v>39</v>
      </c>
      <c r="C29" s="49"/>
      <c r="D29" s="38"/>
      <c r="E29" s="38"/>
      <c r="F29" s="38"/>
      <c r="G29" s="38"/>
      <c r="H29" s="38"/>
      <c r="I29" s="38"/>
    </row>
    <row r="30" spans="1:9" ht="15">
      <c r="A30" s="41" t="s">
        <v>88</v>
      </c>
      <c r="B30" s="7" t="s">
        <v>40</v>
      </c>
      <c r="C30" s="49"/>
      <c r="D30" s="38"/>
      <c r="E30" s="38"/>
      <c r="F30" s="38"/>
      <c r="G30" s="38"/>
      <c r="H30" s="38"/>
      <c r="I30" s="38"/>
    </row>
    <row r="31" spans="1:9" ht="15">
      <c r="A31" s="41" t="s">
        <v>89</v>
      </c>
      <c r="B31" s="7" t="s">
        <v>41</v>
      </c>
      <c r="C31" s="49"/>
      <c r="D31" s="38"/>
      <c r="E31" s="38"/>
      <c r="F31" s="38"/>
      <c r="G31" s="38"/>
      <c r="H31" s="38"/>
      <c r="I31" s="38"/>
    </row>
    <row r="32" spans="1:9" ht="15">
      <c r="A32" s="41" t="s">
        <v>90</v>
      </c>
      <c r="B32" s="7" t="s">
        <v>42</v>
      </c>
      <c r="C32" s="49"/>
      <c r="D32" s="38"/>
      <c r="E32" s="38"/>
      <c r="F32" s="38"/>
      <c r="G32" s="38"/>
      <c r="H32" s="38"/>
      <c r="I32" s="38"/>
    </row>
    <row r="33" spans="1:9" ht="15">
      <c r="A33" s="41" t="s">
        <v>91</v>
      </c>
      <c r="B33" s="7" t="s">
        <v>43</v>
      </c>
      <c r="C33" s="49"/>
      <c r="D33" s="38"/>
      <c r="E33" s="38"/>
      <c r="F33" s="38"/>
      <c r="G33" s="38"/>
      <c r="H33" s="38"/>
      <c r="I33" s="38"/>
    </row>
    <row r="34" spans="1:9" ht="15">
      <c r="A34" s="41" t="s">
        <v>93</v>
      </c>
      <c r="B34" s="7" t="s">
        <v>44</v>
      </c>
      <c r="C34" s="49"/>
      <c r="D34" s="38"/>
      <c r="E34" s="38"/>
      <c r="F34" s="38"/>
      <c r="G34" s="38"/>
      <c r="H34" s="38"/>
      <c r="I34" s="38"/>
    </row>
    <row r="35" spans="1:9" ht="15">
      <c r="A35" s="41" t="s">
        <v>94</v>
      </c>
      <c r="B35" s="7" t="s">
        <v>45</v>
      </c>
      <c r="C35" s="49"/>
      <c r="D35" s="38"/>
      <c r="E35" s="38"/>
      <c r="F35" s="38"/>
      <c r="G35" s="38"/>
      <c r="H35" s="38"/>
      <c r="I35" s="38"/>
    </row>
    <row r="36" spans="1:9" ht="15">
      <c r="A36" s="41" t="s">
        <v>95</v>
      </c>
      <c r="B36" s="7" t="s">
        <v>46</v>
      </c>
      <c r="C36" s="49"/>
      <c r="D36" s="38"/>
      <c r="E36" s="38"/>
      <c r="F36" s="38"/>
      <c r="G36" s="38"/>
      <c r="H36" s="38"/>
      <c r="I36" s="38"/>
    </row>
    <row r="37" spans="1:9" ht="15">
      <c r="A37" s="41" t="s">
        <v>96</v>
      </c>
      <c r="B37" s="7" t="s">
        <v>100</v>
      </c>
      <c r="C37" s="49"/>
      <c r="D37" s="38"/>
      <c r="E37" s="38"/>
      <c r="F37" s="38"/>
      <c r="G37" s="38"/>
      <c r="H37" s="38"/>
      <c r="I37" s="38"/>
    </row>
    <row r="38" spans="1:9" ht="15">
      <c r="A38" s="41" t="s">
        <v>97</v>
      </c>
      <c r="B38" s="7" t="s">
        <v>103</v>
      </c>
      <c r="C38" s="49"/>
      <c r="D38" s="38"/>
      <c r="E38" s="38"/>
      <c r="F38" s="38"/>
      <c r="G38" s="38"/>
      <c r="H38" s="38"/>
      <c r="I38" s="38"/>
    </row>
    <row r="39" spans="1:9" ht="15">
      <c r="A39" s="41" t="s">
        <v>98</v>
      </c>
      <c r="B39" s="7" t="s">
        <v>104</v>
      </c>
      <c r="C39" s="49"/>
      <c r="D39" s="38"/>
      <c r="E39" s="38"/>
      <c r="F39" s="38"/>
      <c r="G39" s="38"/>
      <c r="H39" s="38"/>
      <c r="I39" s="38"/>
    </row>
    <row r="40" spans="1:9" ht="15">
      <c r="A40" s="41" t="s">
        <v>99</v>
      </c>
      <c r="B40" s="7" t="s">
        <v>107</v>
      </c>
      <c r="C40" s="49"/>
      <c r="D40" s="38"/>
      <c r="E40" s="38"/>
      <c r="F40" s="38"/>
      <c r="G40" s="38"/>
      <c r="H40" s="38"/>
      <c r="I40" s="38"/>
    </row>
    <row r="41" spans="1:9" ht="15">
      <c r="A41" s="41" t="s">
        <v>105</v>
      </c>
      <c r="B41" s="7" t="s">
        <v>110</v>
      </c>
      <c r="C41" s="49">
        <v>0</v>
      </c>
      <c r="D41" s="38"/>
      <c r="E41" s="38"/>
      <c r="F41" s="38"/>
      <c r="G41" s="38"/>
      <c r="H41" s="38"/>
      <c r="I41" s="38"/>
    </row>
    <row r="42" spans="1:9" ht="15.75" thickBot="1">
      <c r="A42" s="41" t="s">
        <v>108</v>
      </c>
      <c r="B42" s="7" t="s">
        <v>111</v>
      </c>
      <c r="C42" s="49"/>
      <c r="D42" s="38"/>
      <c r="E42" s="38"/>
      <c r="F42" s="38"/>
      <c r="G42" s="38"/>
      <c r="H42" s="38"/>
      <c r="I42" s="38"/>
    </row>
    <row r="43" spans="1:9" ht="15.75" thickBot="1">
      <c r="A43" s="67"/>
      <c r="B43" s="68" t="s">
        <v>47</v>
      </c>
      <c r="C43" s="69">
        <f>SUM(C6:C41)</f>
        <v>42392.2</v>
      </c>
      <c r="D43" s="38"/>
      <c r="E43" s="38"/>
      <c r="F43" s="38"/>
      <c r="G43" s="38"/>
      <c r="H43" s="38"/>
      <c r="I43" s="38"/>
    </row>
    <row r="44" spans="1:9" ht="14.2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14.25">
      <c r="A45" s="38"/>
      <c r="B45" s="38"/>
      <c r="C45" s="38"/>
      <c r="D45" s="38"/>
      <c r="E45" s="38"/>
      <c r="F45" s="38"/>
      <c r="G45" s="38"/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cas</cp:lastModifiedBy>
  <cp:lastPrinted>2016-06-15T08:03:52Z</cp:lastPrinted>
  <dcterms:created xsi:type="dcterms:W3CDTF">2011-06-30T06:54:46Z</dcterms:created>
  <dcterms:modified xsi:type="dcterms:W3CDTF">2016-06-29T05:33:33Z</dcterms:modified>
  <cp:category/>
  <cp:version/>
  <cp:contentType/>
  <cp:contentStatus/>
</cp:coreProperties>
</file>